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4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<sst xmlns="http://schemas.openxmlformats.org/spreadsheetml/2006/main" count="292" uniqueCount="256">
  <si>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</si>
  <si>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</si>
  <si>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</si>
  <si>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</si>
  <si>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</si>
  <si>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</si>
  <si>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</si>
  <si>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</si>
  <si>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</si>
  <si>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</si>
  <si>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</si>
  <si>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</si>
  <si>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</si>
  <si>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</si>
  <si>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</si>
  <si>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</si>
  <si>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</si>
  <si>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</si>
  <si>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</si>
  <si>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</si>
  <si>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</si>
  <si>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</si>
  <si>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</si>
  <si>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</si>
  <si>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</si>
  <si>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</si>
  <si>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</si>
  <si>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</si>
  <si>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</si>
  <si>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</si>
  <si>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</si>
  <si>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</si>
  <si>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</si>
  <si>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</si>
  <si>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</si>
  <si>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</si>
  <si>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</si>
  <si>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</si>
  <si>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</si>
  <si>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</si>
  <si>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</si>
  <si>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</si>
  <si>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</si>
  <si>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</si>
  <si>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</si>
  <si>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</si>
  <si>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</si>
  <si>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</si>
  <si>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</si>
  <si>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</si>
  <si>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</si>
  <si>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</si>
  <si>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</si>
  <si>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</si>
  <si>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</si>
  <si>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</si>
  <si>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</si>
  <si>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</si>
  <si>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</si>
  <si>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</si>
  <si>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</si>
  <si>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</si>
  <si>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</si>
  <si>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</si>
  <si>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</si>
  <si>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</si>
  <si>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</si>
  <si>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</si>
  <si>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</si>
  <si>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</si>
  <si>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</si>
  <si>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</si>
  <si>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</si>
  <si>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</si>
  <si>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</si>
  <si>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</si>
  <si>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</si>
  <si>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</si>
  <si>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</si>
  <si>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</si>
  <si>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</si>
  <si>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</si>
  <si>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</si>
  <si>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</si>
  <si>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</si>
  <si>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</si>
  <si>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</si>
  <si>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</si>
  <si>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</si>
  <si>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</si>
  <si>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</si>
  <si>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</si>
  <si>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</si>
  <si>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</si>
  <si>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</si>
  <si>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</si>
  <si>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</si>
  <si>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</si>
  <si>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</si>
  <si>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</si>
  <si>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</si>
  <si>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</si>
  <si>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</si>
  <si>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</si>
  <si>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</si>
  <si>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</si>
  <si>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</si>
  <si>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</si>
  <si>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</si>
  <si>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</si>
  <si>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</si>
  <si>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</si>
  <si>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</si>
  <si>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</si>
  <si>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</si>
  <si>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</si>
  <si>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</si>
  <si>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</si>
  <si>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</si>
  <si>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</si>
  <si>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</si>
  <si>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</si>
  <si>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</si>
  <si>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</si>
  <si>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</si>
  <si>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</si>
  <si>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</si>
  <si>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</si>
  <si>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</si>
  <si>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</si>
  <si>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</si>
  <si>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</si>
  <si>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</si>
  <si>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</si>
  <si>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</si>
  <si>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</si>
  <si>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</si>
  <si>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</si>
  <si>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</si>
  <si>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</si>
  <si>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</si>
  <si>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</si>
  <si>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</si>
  <si>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</si>
  <si>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</si>
  <si>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</si>
  <si>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</si>
  <si>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</si>
  <si>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</si>
  <si>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</si>
  <si>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</si>
  <si>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</si>
  <si>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</si>
  <si>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</si>
  <si>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</si>
  <si>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</si>
  <si>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</si>
  <si>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</si>
  <si>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</si>
  <si>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</si>
  <si>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</si>
  <si>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</si>
  <si>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</si>
  <si>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</si>
  <si>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</si>
  <si>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</si>
  <si>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</si>
  <si>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</si>
  <si>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</si>
  <si>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</si>
  <si>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</si>
  <si>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</si>
  <si>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</si>
  <si>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</si>
  <si>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</si>
  <si>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</si>
  <si>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</si>
  <si>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</si>
  <si>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</si>
  <si>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</si>
  <si>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</si>
  <si>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</si>
  <si>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</si>
  <si>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</si>
  <si>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</si>
  <si>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</si>
  <si>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</si>
  <si>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</si>
  <si>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</si>
  <si>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</si>
  <si>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</si>
  <si>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</si>
  <si>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</si>
  <si>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</si>
  <si>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</si>
  <si>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</si>
  <si>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</si>
  <si>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</si>
  <si>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</si>
  <si>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</si>
  <si>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</si>
  <si>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</si>
  <si>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</si>
  <si>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</si>
  <si>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</si>
  <si>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</si>
  <si>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</si>
  <si>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</si>
  <si>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</si>
  <si>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</si>
  <si>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</si>
  <si>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</si>
  <si>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</si>
  <si>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</si>
  <si>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</si>
  <si>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</si>
  <si>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</si>
  <si>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</si>
  <si>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</si>
  <si>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</si>
  <si>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</si>
  <si>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</si>
  <si>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</si>
  <si>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</si>
  <si>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</si>
  <si>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</si>
  <si>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</si>
  <si>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</si>
  <si>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</si>
  <si>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</si>
  <si>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</si>
  <si>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</si>
  <si>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</si>
  <si>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</si>
  <si>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</si>
  <si>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</si>
  <si>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</si>
  <si>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</si>
  <si>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</si>
  <si>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</si>
  <si>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</si>
  <si>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</si>
  <si>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</si>
  <si>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</si>
  <si>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</si>
  <si>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</si>
  <si>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Ð³ßí»ïáõ Å³Ù³Ý³Ï³ßñç³Ý </t>
  </si>
  <si>
    <t>1.1. Ð³ßí³å³Ñ³Ï³Ý Ñ³ßí³éÙ³Ý ù³Õ³ù³Ï³ÝáõÃÛ³Ý ÷á÷áËáõÃÛáõÝÝ»ñÇ ÁÝ¹Ñ³Ýáõñ ³ñ¹ÛáõÝùÁ ¨ ¿³Ï³Ý ëË³ÉÝ»ñÇ ×ß·ñïáõÙÁ /üÐØê 9-Ç ³ÝóÙ³Ý ³½¹»óáõÃÛáõÝ/</t>
  </si>
  <si>
    <t>1. ØÝ³óáñ¹Á Ý³Ëáñ¹ Å³Ù³Ý³Ï³ßñç³ÝÇ ëÏ½µáõÙ                                                     ³é 01 ÑáõÝí³ñÇ 2020Ã. (ëïáõ·í³Í)</t>
  </si>
  <si>
    <t>9. ØÝ³óáñ¹Á Ý³Ëáñ¹ Å³Ù³Ý³Ï³ßñç³ÝÇ ëÏ½µáõÙ                                                     ³é 01 ÑáõÝí³ñÇ 2021Ã. (ëïáõ·í³Í)</t>
  </si>
  <si>
    <t>§30¦ ÑáõÝÇëÇ  2021</t>
  </si>
  <si>
    <t xml:space="preserve">§30¦ ÑáõÝÇëÇ   2021Ã.  </t>
  </si>
  <si>
    <t xml:space="preserve">§30¦ ÑáõÝÇë    2021Ã. </t>
  </si>
  <si>
    <t xml:space="preserve">16. ØÝ³óáñ¹Á Ñ³ßí»ïáõ Å³Ù³Ý³Ï³ßñç³ÝÇ í»ñçáõÙ                                                     ³é  30 ÑáõÝÇëÇ 2021 Ã. </t>
  </si>
  <si>
    <t>8. ØÝ³óáñ¹Á Ý³Ëáñ¹ Å³Ù³Ý³Ï³ßñç³ÝÇ í»ñçáõÙ                                                     ³é 30 ÑáõÝÇëի 2020 թ. (ëïáõ·í³Í)</t>
  </si>
  <si>
    <t xml:space="preserve">§30¦ ÑáõÝÇëÇ  2021Ã.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</si>
</sst>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83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b/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LatRus"/>
      <family val="1"/>
    </font>
    <font>
      <sz val="10"/>
      <color indexed="10"/>
      <name val="Times Armenian"/>
      <family val="1"/>
    </font>
    <font>
      <b/>
      <sz val="11"/>
      <color indexed="10"/>
      <name val="Arial Armenian"/>
      <family val="2"/>
    </font>
    <font>
      <sz val="11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LatRus"/>
      <family val="1"/>
    </font>
    <font>
      <sz val="10"/>
      <color rgb="FFFF0000"/>
      <name val="Times Armenian"/>
      <family val="1"/>
    </font>
    <font>
      <b/>
      <sz val="11"/>
      <color rgb="FFFF0000"/>
      <name val="Arial Armenian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0" xfId="60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7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27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7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78" fillId="0" borderId="0" xfId="66" applyFont="1" applyFill="1">
      <alignment/>
      <protection/>
    </xf>
    <xf numFmtId="3" fontId="77" fillId="0" borderId="0" xfId="63" applyNumberFormat="1" applyFont="1">
      <alignment/>
      <protection/>
    </xf>
    <xf numFmtId="0" fontId="8" fillId="0" borderId="0" xfId="66" applyFont="1" applyFill="1" applyAlignment="1">
      <alignment horizontal="center"/>
      <protection/>
    </xf>
    <xf numFmtId="0" fontId="28" fillId="0" borderId="10" xfId="65" applyFont="1" applyFill="1" applyBorder="1">
      <alignment/>
      <protection/>
    </xf>
    <xf numFmtId="3" fontId="28" fillId="0" borderId="10" xfId="65" applyNumberFormat="1" applyFont="1" applyFill="1" applyBorder="1">
      <alignment/>
      <protection/>
    </xf>
    <xf numFmtId="0" fontId="28" fillId="0" borderId="10" xfId="64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6" fillId="0" borderId="10" xfId="65" applyFont="1" applyFill="1" applyBorder="1" applyAlignment="1">
      <alignment horizontal="center" vertical="top" wrapText="1"/>
      <protection/>
    </xf>
    <xf numFmtId="190" fontId="28" fillId="0" borderId="10" xfId="42" applyNumberFormat="1" applyFont="1" applyFill="1" applyBorder="1" applyAlignment="1">
      <alignment/>
    </xf>
    <xf numFmtId="190" fontId="33" fillId="0" borderId="10" xfId="42" applyNumberFormat="1" applyFont="1" applyFill="1" applyBorder="1" applyAlignment="1">
      <alignment/>
    </xf>
    <xf numFmtId="0" fontId="77" fillId="0" borderId="0" xfId="64" applyFont="1">
      <alignment/>
      <protection/>
    </xf>
    <xf numFmtId="0" fontId="79" fillId="0" borderId="0" xfId="61" applyFont="1">
      <alignment/>
      <protection/>
    </xf>
    <xf numFmtId="0" fontId="77" fillId="0" borderId="0" xfId="65" applyFont="1" applyBorder="1">
      <alignment/>
      <protection/>
    </xf>
    <xf numFmtId="0" fontId="80" fillId="0" borderId="0" xfId="65" applyFont="1" applyBorder="1">
      <alignment/>
      <protection/>
    </xf>
    <xf numFmtId="3" fontId="77" fillId="0" borderId="0" xfId="64" applyNumberFormat="1" applyFont="1">
      <alignment/>
      <protection/>
    </xf>
    <xf numFmtId="0" fontId="80" fillId="0" borderId="0" xfId="64" applyFont="1">
      <alignment/>
      <protection/>
    </xf>
    <xf numFmtId="0" fontId="81" fillId="0" borderId="0" xfId="64" applyFont="1">
      <alignment/>
      <protection/>
    </xf>
    <xf numFmtId="0" fontId="7" fillId="0" borderId="10" xfId="66" applyFont="1" applyFill="1" applyBorder="1" applyAlignment="1">
      <alignment horizontal="left" vertical="top" wrapText="1"/>
      <protection/>
    </xf>
    <xf numFmtId="188" fontId="2" fillId="0" borderId="10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0" fontId="9" fillId="0" borderId="0" xfId="65" applyFont="1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36" fillId="33" borderId="10" xfId="0" applyFont="1" applyFill="1" applyBorder="1" applyAlignment="1">
      <alignment horizontal="center"/>
    </xf>
    <xf numFmtId="3" fontId="82" fillId="0" borderId="10" xfId="65" applyNumberFormat="1" applyFont="1" applyFill="1" applyBorder="1">
      <alignment/>
      <protection/>
    </xf>
    <xf numFmtId="37" fontId="28" fillId="0" borderId="0" xfId="66" applyNumberFormat="1" applyFont="1" applyFill="1" applyBorder="1">
      <alignment/>
      <protection/>
    </xf>
    <xf numFmtId="0" fontId="6" fillId="0" borderId="0" xfId="63" applyFont="1">
      <alignment/>
      <protection/>
    </xf>
    <xf numFmtId="189" fontId="77" fillId="0" borderId="0" xfId="42" applyNumberFormat="1" applyFont="1" applyAlignment="1">
      <alignment/>
    </xf>
    <xf numFmtId="189" fontId="76" fillId="0" borderId="28" xfId="42" applyNumberFormat="1" applyFont="1" applyFill="1" applyBorder="1" applyAlignment="1" applyProtection="1">
      <alignment horizontal="center" vertical="top" wrapText="1"/>
      <protection/>
    </xf>
    <xf numFmtId="189" fontId="76" fillId="0" borderId="29" xfId="42" applyNumberFormat="1" applyFont="1" applyFill="1" applyBorder="1" applyAlignment="1" applyProtection="1">
      <alignment horizontal="center" vertical="top" wrapText="1"/>
      <protection locked="0"/>
    </xf>
    <xf numFmtId="0" fontId="77" fillId="0" borderId="0" xfId="63" applyFont="1">
      <alignment/>
      <protection/>
    </xf>
    <xf numFmtId="189" fontId="77" fillId="0" borderId="0" xfId="42" applyNumberFormat="1" applyFont="1" applyBorder="1" applyAlignment="1">
      <alignment/>
    </xf>
    <xf numFmtId="37" fontId="9" fillId="0" borderId="0" xfId="63" applyNumberFormat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20" fillId="0" borderId="30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2" fillId="0" borderId="0" xfId="60" applyFont="1" applyFill="1" applyAlignment="1">
      <alignment horizontal="center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6" fillId="0" borderId="32" xfId="60" applyFont="1" applyFill="1" applyBorder="1" applyAlignment="1">
      <alignment horizontal="center" vertical="top" wrapText="1"/>
      <protection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30" xfId="6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7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 textRotation="90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4"/>
  <sheetViews>
    <sheetView zoomScalePageLayoutView="0" workbookViewId="0" topLeftCell="C17">
      <selection activeCell="E54" sqref="E54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178" customWidth="1"/>
    <col min="6" max="6" width="27.875" style="187" customWidth="1"/>
    <col min="7" max="16384" width="9.125" style="93" customWidth="1"/>
  </cols>
  <sheetData>
    <row r="1" ht="1.5" customHeight="1"/>
    <row r="6" spans="3:6" ht="12.75">
      <c r="C6" s="94"/>
      <c r="D6" s="94"/>
      <c r="E6" s="207" t="s">
        <v>235</v>
      </c>
      <c r="F6" s="208"/>
    </row>
    <row r="7" spans="3:5" ht="12.75">
      <c r="C7" s="94"/>
      <c r="D7" s="94"/>
      <c r="E7" s="179"/>
    </row>
    <row r="8" spans="3:6" ht="16.5">
      <c r="C8" s="213" t="s">
        <v>234</v>
      </c>
      <c r="D8" s="213"/>
      <c r="E8" s="213"/>
      <c r="F8" s="213"/>
    </row>
    <row r="9" spans="3:6" ht="14.25">
      <c r="C9" s="212"/>
      <c r="D9" s="212"/>
      <c r="E9" s="212"/>
      <c r="F9" s="212"/>
    </row>
    <row r="10" spans="3:6" ht="12.75">
      <c r="C10" s="209" t="s">
        <v>251</v>
      </c>
      <c r="D10" s="210"/>
      <c r="E10" s="210"/>
      <c r="F10" s="210"/>
    </row>
    <row r="11" spans="3:6" ht="12.75">
      <c r="C11" s="82"/>
      <c r="D11" s="83"/>
      <c r="E11" s="180"/>
      <c r="F11" s="188"/>
    </row>
    <row r="12" spans="3:6" ht="14.25">
      <c r="C12" s="212" t="s">
        <v>243</v>
      </c>
      <c r="D12" s="212"/>
      <c r="E12" s="212"/>
      <c r="F12" s="212"/>
    </row>
    <row r="13" spans="3:6" ht="12.75">
      <c r="C13" s="211" t="s">
        <v>233</v>
      </c>
      <c r="D13" s="211"/>
      <c r="E13" s="211"/>
      <c r="F13" s="211"/>
    </row>
    <row r="14" spans="3:6" ht="12.75">
      <c r="C14" s="82"/>
      <c r="D14" s="83"/>
      <c r="E14" s="181"/>
      <c r="F14" s="189" t="s">
        <v>56</v>
      </c>
    </row>
    <row r="15" spans="3:6" ht="25.5">
      <c r="C15" s="117"/>
      <c r="D15" s="118" t="s">
        <v>57</v>
      </c>
      <c r="E15" s="175" t="s">
        <v>246</v>
      </c>
      <c r="F15" s="175" t="s">
        <v>162</v>
      </c>
    </row>
    <row r="16" spans="3:6" ht="14.25">
      <c r="C16" s="119">
        <v>1</v>
      </c>
      <c r="D16" s="120" t="s">
        <v>163</v>
      </c>
      <c r="E16" s="171"/>
      <c r="F16" s="172"/>
    </row>
    <row r="17" spans="3:6" ht="14.25">
      <c r="C17" s="121">
        <v>1.1</v>
      </c>
      <c r="D17" s="122" t="s">
        <v>164</v>
      </c>
      <c r="E17" s="172">
        <v>240325</v>
      </c>
      <c r="F17" s="172">
        <v>161636</v>
      </c>
    </row>
    <row r="18" spans="3:6" ht="24">
      <c r="C18" s="121" t="s">
        <v>165</v>
      </c>
      <c r="D18" s="123" t="s">
        <v>166</v>
      </c>
      <c r="E18" s="172"/>
      <c r="F18" s="172"/>
    </row>
    <row r="19" spans="3:6" ht="14.25">
      <c r="C19" s="121" t="s">
        <v>167</v>
      </c>
      <c r="D19" s="124" t="s">
        <v>168</v>
      </c>
      <c r="E19" s="172">
        <v>476571</v>
      </c>
      <c r="F19" s="172">
        <v>785870</v>
      </c>
    </row>
    <row r="20" spans="3:6" ht="14.25">
      <c r="C20" s="121" t="s">
        <v>169</v>
      </c>
      <c r="D20" s="124" t="s">
        <v>170</v>
      </c>
      <c r="E20" s="172"/>
      <c r="F20" s="172"/>
    </row>
    <row r="21" spans="3:6" ht="14.25">
      <c r="C21" s="121" t="s">
        <v>171</v>
      </c>
      <c r="D21" s="124" t="s">
        <v>172</v>
      </c>
      <c r="E21" s="176">
        <v>6052752</v>
      </c>
      <c r="F21" s="172">
        <v>6294715</v>
      </c>
    </row>
    <row r="22" spans="3:6" ht="14.25">
      <c r="C22" s="121" t="s">
        <v>173</v>
      </c>
      <c r="D22" s="124" t="s">
        <v>174</v>
      </c>
      <c r="E22" s="172"/>
      <c r="F22" s="172"/>
    </row>
    <row r="23" spans="3:6" ht="14.25">
      <c r="C23" s="121" t="s">
        <v>175</v>
      </c>
      <c r="D23" s="124" t="s">
        <v>176</v>
      </c>
      <c r="E23" s="172"/>
      <c r="F23" s="172"/>
    </row>
    <row r="24" spans="3:9" ht="14.25">
      <c r="C24" s="121" t="s">
        <v>177</v>
      </c>
      <c r="D24" s="124" t="s">
        <v>180</v>
      </c>
      <c r="E24" s="176">
        <v>22921</v>
      </c>
      <c r="F24" s="172">
        <v>24270</v>
      </c>
      <c r="I24" s="62"/>
    </row>
    <row r="25" spans="3:6" ht="14.25">
      <c r="C25" s="121" t="s">
        <v>179</v>
      </c>
      <c r="D25" s="124" t="s">
        <v>178</v>
      </c>
      <c r="E25" s="172"/>
      <c r="F25" s="172"/>
    </row>
    <row r="26" spans="3:9" ht="15.75" customHeight="1">
      <c r="C26" s="125" t="s">
        <v>181</v>
      </c>
      <c r="D26" s="123" t="s">
        <v>182</v>
      </c>
      <c r="E26" s="172">
        <v>3680</v>
      </c>
      <c r="F26" s="172">
        <v>3680</v>
      </c>
      <c r="I26" s="62"/>
    </row>
    <row r="27" spans="3:6" ht="24.75" customHeight="1">
      <c r="C27" s="125" t="s">
        <v>183</v>
      </c>
      <c r="D27" s="123" t="s">
        <v>184</v>
      </c>
      <c r="E27" s="172">
        <v>12190</v>
      </c>
      <c r="F27" s="172">
        <v>6957</v>
      </c>
    </row>
    <row r="28" spans="3:9" ht="24.75" customHeight="1">
      <c r="C28" s="125" t="s">
        <v>185</v>
      </c>
      <c r="D28" s="123" t="s">
        <v>186</v>
      </c>
      <c r="E28" s="198"/>
      <c r="F28" s="172"/>
      <c r="I28" s="62"/>
    </row>
    <row r="29" spans="3:6" ht="14.25">
      <c r="C29" s="121" t="s">
        <v>187</v>
      </c>
      <c r="D29" s="124" t="s">
        <v>188</v>
      </c>
      <c r="E29" s="172">
        <v>286477</v>
      </c>
      <c r="F29" s="172">
        <v>296105</v>
      </c>
    </row>
    <row r="30" spans="3:9" ht="14.25">
      <c r="C30" s="121" t="s">
        <v>189</v>
      </c>
      <c r="D30" s="124" t="s">
        <v>190</v>
      </c>
      <c r="E30" s="172"/>
      <c r="F30" s="198"/>
      <c r="I30" s="62"/>
    </row>
    <row r="31" spans="3:6" ht="14.25">
      <c r="C31" s="121" t="s">
        <v>191</v>
      </c>
      <c r="D31" s="124" t="s">
        <v>192</v>
      </c>
      <c r="E31" s="172"/>
      <c r="F31" s="172"/>
    </row>
    <row r="32" spans="3:6" ht="14.25">
      <c r="C32" s="121" t="s">
        <v>193</v>
      </c>
      <c r="D32" s="124" t="s">
        <v>194</v>
      </c>
      <c r="E32" s="172">
        <v>39093</v>
      </c>
      <c r="F32" s="172">
        <v>27250</v>
      </c>
    </row>
    <row r="33" spans="3:6" ht="15">
      <c r="C33" s="121"/>
      <c r="D33" s="126" t="s">
        <v>195</v>
      </c>
      <c r="E33" s="174">
        <f>SUM(E17:E32)</f>
        <v>7134009</v>
      </c>
      <c r="F33" s="174">
        <f>SUM(F17:F32)</f>
        <v>7600483</v>
      </c>
    </row>
    <row r="34" spans="3:6" ht="14.25">
      <c r="C34" s="121"/>
      <c r="D34" s="124"/>
      <c r="E34" s="171"/>
      <c r="F34" s="171"/>
    </row>
    <row r="35" spans="3:6" ht="14.25">
      <c r="C35" s="127">
        <v>2</v>
      </c>
      <c r="D35" s="128" t="s">
        <v>196</v>
      </c>
      <c r="E35" s="171"/>
      <c r="F35" s="171"/>
    </row>
    <row r="36" spans="3:6" ht="14.25">
      <c r="C36" s="121" t="s">
        <v>197</v>
      </c>
      <c r="D36" s="124" t="s">
        <v>198</v>
      </c>
      <c r="E36" s="176">
        <v>249</v>
      </c>
      <c r="F36" s="172">
        <v>262</v>
      </c>
    </row>
    <row r="37" spans="3:6" ht="14.25">
      <c r="C37" s="121" t="s">
        <v>199</v>
      </c>
      <c r="D37" s="124" t="s">
        <v>200</v>
      </c>
      <c r="E37" s="172">
        <v>4727779</v>
      </c>
      <c r="F37" s="172">
        <v>5150825</v>
      </c>
    </row>
    <row r="38" spans="3:6" ht="14.25">
      <c r="C38" s="121" t="s">
        <v>201</v>
      </c>
      <c r="D38" s="124" t="s">
        <v>202</v>
      </c>
      <c r="E38" s="172">
        <v>194847</v>
      </c>
      <c r="F38" s="172">
        <v>236925</v>
      </c>
    </row>
    <row r="39" spans="3:6" ht="14.25">
      <c r="C39" s="121" t="s">
        <v>203</v>
      </c>
      <c r="D39" s="122" t="s">
        <v>204</v>
      </c>
      <c r="E39" s="172"/>
      <c r="F39" s="172"/>
    </row>
    <row r="40" spans="3:6" ht="14.25">
      <c r="C40" s="121" t="s">
        <v>205</v>
      </c>
      <c r="D40" s="124" t="s">
        <v>206</v>
      </c>
      <c r="E40" s="172">
        <v>25450</v>
      </c>
      <c r="F40" s="172">
        <v>26379</v>
      </c>
    </row>
    <row r="41" spans="3:6" ht="14.25">
      <c r="C41" s="121" t="s">
        <v>207</v>
      </c>
      <c r="D41" s="124" t="s">
        <v>208</v>
      </c>
      <c r="E41" s="176">
        <v>497199</v>
      </c>
      <c r="F41" s="176">
        <v>518012</v>
      </c>
    </row>
    <row r="42" spans="3:6" ht="14.25">
      <c r="C42" s="121" t="s">
        <v>209</v>
      </c>
      <c r="D42" s="124" t="s">
        <v>210</v>
      </c>
      <c r="E42" s="172"/>
      <c r="F42" s="172"/>
    </row>
    <row r="43" spans="3:6" ht="14.25">
      <c r="C43" s="121" t="s">
        <v>211</v>
      </c>
      <c r="D43" s="124" t="s">
        <v>212</v>
      </c>
      <c r="E43" s="172"/>
      <c r="F43" s="172"/>
    </row>
    <row r="44" spans="3:6" ht="14.25">
      <c r="C44" s="121" t="s">
        <v>213</v>
      </c>
      <c r="D44" s="124" t="s">
        <v>214</v>
      </c>
      <c r="E44" s="176">
        <v>13587</v>
      </c>
      <c r="F44" s="176">
        <v>13587</v>
      </c>
    </row>
    <row r="45" spans="3:6" ht="14.25">
      <c r="C45" s="121" t="s">
        <v>215</v>
      </c>
      <c r="D45" s="124" t="s">
        <v>216</v>
      </c>
      <c r="E45" s="172"/>
      <c r="F45" s="172"/>
    </row>
    <row r="46" spans="3:6" ht="14.25">
      <c r="C46" s="121" t="s">
        <v>217</v>
      </c>
      <c r="D46" s="124" t="s">
        <v>218</v>
      </c>
      <c r="E46" s="172">
        <v>50242</v>
      </c>
      <c r="F46" s="172">
        <v>33121</v>
      </c>
    </row>
    <row r="47" spans="3:6" ht="15">
      <c r="C47" s="121"/>
      <c r="D47" s="126" t="s">
        <v>219</v>
      </c>
      <c r="E47" s="174">
        <f>SUM(E36:E46)</f>
        <v>5509353</v>
      </c>
      <c r="F47" s="174">
        <f>SUM(F36:F46)</f>
        <v>5979111</v>
      </c>
    </row>
    <row r="48" spans="3:6" ht="14.25">
      <c r="C48" s="121"/>
      <c r="D48" s="124"/>
      <c r="E48" s="171"/>
      <c r="F48" s="171"/>
    </row>
    <row r="49" spans="3:6" ht="14.25">
      <c r="C49" s="127">
        <v>3</v>
      </c>
      <c r="D49" s="128" t="s">
        <v>220</v>
      </c>
      <c r="E49" s="171"/>
      <c r="F49" s="171"/>
    </row>
    <row r="50" spans="3:6" ht="14.25">
      <c r="C50" s="121">
        <v>3.1</v>
      </c>
      <c r="D50" s="124" t="s">
        <v>221</v>
      </c>
      <c r="E50" s="172">
        <v>1000000</v>
      </c>
      <c r="F50" s="172">
        <v>1000000</v>
      </c>
    </row>
    <row r="51" spans="3:6" ht="14.25">
      <c r="C51" s="121" t="s">
        <v>222</v>
      </c>
      <c r="D51" s="124" t="s">
        <v>223</v>
      </c>
      <c r="E51" s="172"/>
      <c r="F51" s="172"/>
    </row>
    <row r="52" spans="3:6" ht="14.25">
      <c r="C52" s="121" t="s">
        <v>224</v>
      </c>
      <c r="D52" s="124" t="s">
        <v>225</v>
      </c>
      <c r="E52" s="172"/>
      <c r="F52" s="172"/>
    </row>
    <row r="53" spans="3:6" ht="14.25">
      <c r="C53" s="121" t="s">
        <v>226</v>
      </c>
      <c r="D53" s="124" t="s">
        <v>227</v>
      </c>
      <c r="E53" s="173"/>
      <c r="F53" s="171"/>
    </row>
    <row r="54" spans="3:6" ht="15">
      <c r="C54" s="121" t="s">
        <v>228</v>
      </c>
      <c r="D54" s="124" t="s">
        <v>229</v>
      </c>
      <c r="E54" s="177">
        <v>624656</v>
      </c>
      <c r="F54" s="190">
        <v>621372</v>
      </c>
    </row>
    <row r="55" spans="3:6" ht="15">
      <c r="C55" s="121"/>
      <c r="D55" s="129" t="s">
        <v>230</v>
      </c>
      <c r="E55" s="174">
        <f>SUM(E50:E54)</f>
        <v>1624656</v>
      </c>
      <c r="F55" s="174">
        <f>SUM(F50:F54)</f>
        <v>1621372</v>
      </c>
    </row>
    <row r="56" spans="3:6" ht="15">
      <c r="C56" s="121"/>
      <c r="D56" s="126" t="s">
        <v>231</v>
      </c>
      <c r="E56" s="174">
        <f>SUM(E47,E55)</f>
        <v>7134009</v>
      </c>
      <c r="F56" s="174">
        <f>SUM(F47,F55)</f>
        <v>7600483</v>
      </c>
    </row>
    <row r="57" ht="12.75">
      <c r="E57" s="182"/>
    </row>
    <row r="58" spans="5:6" ht="12.75">
      <c r="E58" s="182"/>
      <c r="F58" s="191"/>
    </row>
    <row r="59" ht="12.75">
      <c r="F59" s="192"/>
    </row>
    <row r="60" spans="5:6" ht="12.75">
      <c r="E60" s="183"/>
      <c r="F60" s="193"/>
    </row>
    <row r="61" spans="3:6" ht="14.25">
      <c r="C61" s="95"/>
      <c r="D61" s="96" t="s">
        <v>54</v>
      </c>
      <c r="E61" s="184"/>
      <c r="F61" s="194" t="s">
        <v>232</v>
      </c>
    </row>
    <row r="62" spans="3:6" ht="14.25">
      <c r="C62" s="95"/>
      <c r="D62" s="96" t="s">
        <v>150</v>
      </c>
      <c r="E62" s="184"/>
      <c r="F62" s="194"/>
    </row>
    <row r="63" spans="3:6" ht="14.25">
      <c r="C63" s="95"/>
      <c r="D63" s="96"/>
      <c r="E63" s="184"/>
      <c r="F63" s="194"/>
    </row>
    <row r="64" spans="3:6" ht="14.25">
      <c r="C64" s="95"/>
      <c r="D64" s="96" t="s">
        <v>1</v>
      </c>
      <c r="E64" s="184"/>
      <c r="F64" s="195" t="s">
        <v>151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27">
      <selection activeCell="A56" sqref="A56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14" t="s">
        <v>156</v>
      </c>
      <c r="C7" s="215"/>
      <c r="D7" s="101"/>
      <c r="E7" s="101"/>
    </row>
    <row r="8" spans="1:2" ht="12.75">
      <c r="A8" s="66"/>
      <c r="B8" s="67"/>
    </row>
    <row r="9" spans="1:5" ht="15.75" customHeight="1">
      <c r="A9" s="213" t="s">
        <v>0</v>
      </c>
      <c r="B9" s="213"/>
      <c r="C9" s="213"/>
      <c r="D9" s="100"/>
      <c r="E9" s="100"/>
    </row>
    <row r="10" spans="1:5" ht="12.75" customHeight="1">
      <c r="A10" s="212" t="s">
        <v>157</v>
      </c>
      <c r="B10" s="212"/>
      <c r="C10" s="212"/>
      <c r="D10" s="99"/>
      <c r="E10" s="99"/>
    </row>
    <row r="11" ht="12.75" customHeight="1"/>
    <row r="12" spans="1:5" ht="12.75">
      <c r="A12" s="209" t="s">
        <v>250</v>
      </c>
      <c r="B12" s="210"/>
      <c r="C12" s="210"/>
      <c r="D12" s="170"/>
      <c r="E12" s="66"/>
    </row>
    <row r="13" spans="1:5" ht="12.75">
      <c r="A13" s="82"/>
      <c r="B13" s="83"/>
      <c r="C13" s="83"/>
      <c r="D13" s="188"/>
      <c r="E13" s="83"/>
    </row>
    <row r="14" spans="1:5" ht="14.25">
      <c r="A14" s="212" t="s">
        <v>240</v>
      </c>
      <c r="B14" s="212"/>
      <c r="C14" s="212"/>
      <c r="D14" s="99"/>
      <c r="E14" s="99"/>
    </row>
    <row r="15" spans="1:5" ht="12.75">
      <c r="A15" s="216" t="s">
        <v>55</v>
      </c>
      <c r="B15" s="216"/>
      <c r="C15" s="216"/>
      <c r="D15" s="102"/>
      <c r="E15" s="102"/>
    </row>
    <row r="16" spans="3:5" ht="12.75">
      <c r="C16" s="68" t="s">
        <v>56</v>
      </c>
      <c r="D16" s="68"/>
      <c r="E16" s="68"/>
    </row>
    <row r="17" ht="12.75" hidden="1"/>
    <row r="18" spans="1:5" ht="48">
      <c r="A18" s="69" t="s">
        <v>57</v>
      </c>
      <c r="B18" s="70" t="s">
        <v>58</v>
      </c>
      <c r="C18" s="70" t="s">
        <v>237</v>
      </c>
      <c r="D18" s="70" t="s">
        <v>244</v>
      </c>
      <c r="E18" s="70" t="s">
        <v>236</v>
      </c>
    </row>
    <row r="19" spans="1:5" ht="14.25">
      <c r="A19" s="71" t="s">
        <v>59</v>
      </c>
      <c r="B19" s="141">
        <v>159608</v>
      </c>
      <c r="C19" s="141">
        <v>181240</v>
      </c>
      <c r="D19" s="141">
        <v>325057</v>
      </c>
      <c r="E19" s="141">
        <v>363865</v>
      </c>
    </row>
    <row r="20" spans="1:5" ht="12.75" customHeight="1" hidden="1">
      <c r="A20" s="72"/>
      <c r="B20" s="141"/>
      <c r="C20" s="141"/>
      <c r="D20" s="141"/>
      <c r="E20" s="141"/>
    </row>
    <row r="21" spans="1:5" ht="12.75" customHeight="1" hidden="1">
      <c r="A21" s="72"/>
      <c r="B21" s="141"/>
      <c r="C21" s="141"/>
      <c r="D21" s="141"/>
      <c r="E21" s="141"/>
    </row>
    <row r="22" spans="1:5" ht="12.75" customHeight="1" hidden="1">
      <c r="A22" s="72" t="s">
        <v>60</v>
      </c>
      <c r="B22" s="141"/>
      <c r="C22" s="141"/>
      <c r="D22" s="141"/>
      <c r="E22" s="141"/>
    </row>
    <row r="23" spans="1:5" ht="12.75" customHeight="1" hidden="1">
      <c r="A23" s="72" t="s">
        <v>61</v>
      </c>
      <c r="B23" s="141"/>
      <c r="C23" s="141"/>
      <c r="D23" s="141"/>
      <c r="E23" s="141"/>
    </row>
    <row r="24" spans="1:5" ht="12.75" customHeight="1">
      <c r="A24" s="72" t="s">
        <v>62</v>
      </c>
      <c r="B24" s="141">
        <v>-93653</v>
      </c>
      <c r="C24" s="141">
        <v>-106668</v>
      </c>
      <c r="D24" s="141">
        <v>-189298</v>
      </c>
      <c r="E24" s="141">
        <v>-207974</v>
      </c>
    </row>
    <row r="25" spans="1:5" ht="15">
      <c r="A25" s="73" t="s">
        <v>63</v>
      </c>
      <c r="B25" s="142">
        <f>SUM(B19:B24)</f>
        <v>65955</v>
      </c>
      <c r="C25" s="142">
        <f>SUM(C19:C24)</f>
        <v>74572</v>
      </c>
      <c r="D25" s="142">
        <f>SUM(D19:D24)</f>
        <v>135759</v>
      </c>
      <c r="E25" s="142">
        <f>SUM(E19:E24)</f>
        <v>155891</v>
      </c>
    </row>
    <row r="26" spans="1:5" ht="14.25">
      <c r="A26" s="72" t="s">
        <v>66</v>
      </c>
      <c r="B26" s="141"/>
      <c r="C26" s="141"/>
      <c r="D26" s="141"/>
      <c r="E26" s="141"/>
    </row>
    <row r="27" spans="1:5" ht="12.75" customHeight="1">
      <c r="A27" s="72" t="s">
        <v>64</v>
      </c>
      <c r="B27" s="141">
        <v>5765</v>
      </c>
      <c r="C27" s="141">
        <v>2132</v>
      </c>
      <c r="D27" s="141">
        <v>9422</v>
      </c>
      <c r="E27" s="141">
        <v>7148</v>
      </c>
    </row>
    <row r="28" spans="1:5" ht="12.75" customHeight="1">
      <c r="A28" s="72" t="s">
        <v>65</v>
      </c>
      <c r="B28" s="141">
        <v>-297</v>
      </c>
      <c r="C28" s="141">
        <v>-227</v>
      </c>
      <c r="D28" s="141">
        <v>-581</v>
      </c>
      <c r="E28" s="141">
        <v>-675</v>
      </c>
    </row>
    <row r="29" spans="1:5" ht="26.25" customHeight="1">
      <c r="A29" s="74" t="s">
        <v>107</v>
      </c>
      <c r="B29" s="141"/>
      <c r="C29" s="141"/>
      <c r="D29" s="141"/>
      <c r="E29" s="141"/>
    </row>
    <row r="30" spans="1:5" ht="12.75" customHeight="1">
      <c r="A30" s="72" t="s">
        <v>103</v>
      </c>
      <c r="B30" s="141"/>
      <c r="C30" s="141"/>
      <c r="D30" s="141"/>
      <c r="E30" s="141"/>
    </row>
    <row r="31" spans="1:5" ht="12.75" customHeight="1">
      <c r="A31" s="72" t="s">
        <v>104</v>
      </c>
      <c r="B31" s="141"/>
      <c r="C31" s="141"/>
      <c r="D31" s="141"/>
      <c r="E31" s="141"/>
    </row>
    <row r="32" spans="1:5" ht="12.75" customHeight="1">
      <c r="A32" s="72" t="s">
        <v>105</v>
      </c>
      <c r="B32" s="141">
        <v>-36888</v>
      </c>
      <c r="C32" s="141">
        <v>-15499</v>
      </c>
      <c r="D32" s="141">
        <v>-28806</v>
      </c>
      <c r="E32" s="141">
        <v>-1570</v>
      </c>
    </row>
    <row r="33" spans="1:5" ht="16.5" customHeight="1">
      <c r="A33" s="72" t="s">
        <v>105</v>
      </c>
      <c r="B33" s="141">
        <v>2012</v>
      </c>
      <c r="C33" s="141">
        <v>-176</v>
      </c>
      <c r="D33" s="141">
        <v>1965</v>
      </c>
      <c r="E33" s="141">
        <v>-460</v>
      </c>
    </row>
    <row r="34" spans="1:9" ht="17.25" customHeight="1">
      <c r="A34" s="72" t="s">
        <v>67</v>
      </c>
      <c r="B34" s="141">
        <v>937</v>
      </c>
      <c r="C34" s="141">
        <v>3734</v>
      </c>
      <c r="D34" s="141">
        <v>2500</v>
      </c>
      <c r="E34" s="141">
        <v>42794</v>
      </c>
      <c r="H34" s="103"/>
      <c r="I34" s="97"/>
    </row>
    <row r="35" spans="1:9" ht="16.5" customHeight="1">
      <c r="A35" s="73" t="s">
        <v>68</v>
      </c>
      <c r="B35" s="142">
        <f>SUM(B25:B34)</f>
        <v>37484</v>
      </c>
      <c r="C35" s="142">
        <f>SUM(C25:C34)</f>
        <v>64536</v>
      </c>
      <c r="D35" s="142">
        <f>SUM(D25:D34)</f>
        <v>120259</v>
      </c>
      <c r="E35" s="142">
        <f>SUM(E25:E34)</f>
        <v>203128</v>
      </c>
      <c r="H35" s="103"/>
      <c r="I35" s="97"/>
    </row>
    <row r="36" spans="1:9" ht="17.25" customHeight="1">
      <c r="A36" s="74" t="s">
        <v>106</v>
      </c>
      <c r="B36" s="141">
        <v>-3477</v>
      </c>
      <c r="C36" s="141">
        <v>-7022</v>
      </c>
      <c r="D36" s="141">
        <v>-230</v>
      </c>
      <c r="E36" s="141">
        <v>-43691</v>
      </c>
      <c r="F36" s="199"/>
      <c r="H36" s="103"/>
      <c r="I36" s="97"/>
    </row>
    <row r="37" spans="1:5" ht="16.5" customHeight="1">
      <c r="A37" s="72" t="s">
        <v>69</v>
      </c>
      <c r="B37" s="141">
        <v>-44922</v>
      </c>
      <c r="C37" s="141">
        <v>-37864</v>
      </c>
      <c r="D37" s="141">
        <v>-100027</v>
      </c>
      <c r="E37" s="141">
        <v>-90604</v>
      </c>
    </row>
    <row r="38" spans="1:5" ht="14.25">
      <c r="A38" s="72" t="s">
        <v>70</v>
      </c>
      <c r="B38" s="141">
        <v>-1820</v>
      </c>
      <c r="C38" s="141">
        <v>-5996</v>
      </c>
      <c r="D38" s="141">
        <v>-4411</v>
      </c>
      <c r="E38" s="141">
        <v>-8749</v>
      </c>
    </row>
    <row r="39" spans="1:7" ht="14.25">
      <c r="A39" s="72"/>
      <c r="B39" s="141"/>
      <c r="C39" s="141"/>
      <c r="D39" s="141"/>
      <c r="E39" s="141"/>
      <c r="G39" s="107"/>
    </row>
    <row r="40" spans="1:5" ht="15">
      <c r="A40" s="73" t="s">
        <v>71</v>
      </c>
      <c r="B40" s="142">
        <f>SUM(B35:B38)</f>
        <v>-12735</v>
      </c>
      <c r="C40" s="142">
        <f>SUM(C35:C38)</f>
        <v>13654</v>
      </c>
      <c r="D40" s="142">
        <f>SUM(D35:D38)</f>
        <v>15591</v>
      </c>
      <c r="E40" s="142">
        <f>SUM(E35:E38)</f>
        <v>60084</v>
      </c>
    </row>
    <row r="41" spans="1:7" ht="12.75" customHeight="1">
      <c r="A41" s="72" t="s">
        <v>72</v>
      </c>
      <c r="B41" s="141">
        <v>-8077</v>
      </c>
      <c r="C41" s="141">
        <v>-9573</v>
      </c>
      <c r="D41" s="196">
        <v>-12307</v>
      </c>
      <c r="E41" s="141">
        <v>-13003</v>
      </c>
      <c r="G41" s="168"/>
    </row>
    <row r="42" spans="1:5" ht="15">
      <c r="A42" s="75" t="s">
        <v>73</v>
      </c>
      <c r="B42" s="142">
        <f>SUM(B40:B41)</f>
        <v>-20812</v>
      </c>
      <c r="C42" s="142">
        <f>SUM(C40:C41)</f>
        <v>4081</v>
      </c>
      <c r="D42" s="142">
        <f>SUM(D40:D41)</f>
        <v>3284</v>
      </c>
      <c r="E42" s="142">
        <f>SUM(E40:E41)</f>
        <v>47081</v>
      </c>
    </row>
    <row r="43" spans="1:5" ht="14.25">
      <c r="A43" s="76" t="s">
        <v>74</v>
      </c>
      <c r="B43" s="141"/>
      <c r="C43" s="141"/>
      <c r="D43" s="141"/>
      <c r="E43" s="141"/>
    </row>
    <row r="44" spans="1:5" ht="14.25">
      <c r="A44" s="72" t="s">
        <v>75</v>
      </c>
      <c r="B44" s="141"/>
      <c r="C44" s="141"/>
      <c r="D44" s="141"/>
      <c r="E44" s="141"/>
    </row>
    <row r="45" spans="1:5" ht="14.25">
      <c r="A45" s="77" t="s">
        <v>18</v>
      </c>
      <c r="B45" s="141"/>
      <c r="C45" s="141"/>
      <c r="D45" s="141"/>
      <c r="E45" s="141"/>
    </row>
    <row r="46" spans="1:5" ht="14.25">
      <c r="A46" s="76"/>
      <c r="B46" s="141"/>
      <c r="C46" s="141"/>
      <c r="D46" s="141"/>
      <c r="E46" s="141"/>
    </row>
    <row r="47" spans="1:5" ht="15">
      <c r="A47" s="39" t="s">
        <v>76</v>
      </c>
      <c r="B47" s="143">
        <f>SUM(B48:B51)</f>
        <v>0</v>
      </c>
      <c r="C47" s="143">
        <f>SUM(C48:C51)</f>
        <v>0</v>
      </c>
      <c r="D47" s="142">
        <f>SUM(D48:D51)</f>
        <v>0</v>
      </c>
      <c r="E47" s="143">
        <f>SUM(E48:E51)</f>
        <v>0</v>
      </c>
    </row>
    <row r="48" spans="1:5" ht="24">
      <c r="A48" s="40" t="s">
        <v>158</v>
      </c>
      <c r="B48" s="144"/>
      <c r="C48" s="144"/>
      <c r="D48" s="141"/>
      <c r="E48" s="144"/>
    </row>
    <row r="49" spans="1:5" ht="24">
      <c r="A49" s="40" t="s">
        <v>159</v>
      </c>
      <c r="B49" s="144"/>
      <c r="C49" s="144"/>
      <c r="D49" s="141"/>
      <c r="E49" s="144"/>
    </row>
    <row r="50" spans="1:5" ht="14.25">
      <c r="A50" s="38" t="s">
        <v>21</v>
      </c>
      <c r="B50" s="144"/>
      <c r="C50" s="144"/>
      <c r="D50" s="141"/>
      <c r="E50" s="144"/>
    </row>
    <row r="51" spans="1:5" ht="14.25">
      <c r="A51" s="38" t="s">
        <v>45</v>
      </c>
      <c r="B51" s="144"/>
      <c r="C51" s="144"/>
      <c r="D51" s="141"/>
      <c r="E51" s="144"/>
    </row>
    <row r="52" spans="1:5" ht="14.25">
      <c r="A52" s="38" t="s">
        <v>160</v>
      </c>
      <c r="B52" s="144"/>
      <c r="C52" s="144"/>
      <c r="D52" s="141"/>
      <c r="E52" s="144"/>
    </row>
    <row r="53" spans="1:5" ht="15">
      <c r="A53" s="39" t="s">
        <v>77</v>
      </c>
      <c r="B53" s="143">
        <f>B52+B47</f>
        <v>0</v>
      </c>
      <c r="C53" s="143">
        <f>C52+C47</f>
        <v>0</v>
      </c>
      <c r="D53" s="142">
        <f>D52+D47</f>
        <v>0</v>
      </c>
      <c r="E53" s="143">
        <f>E52+E47</f>
        <v>0</v>
      </c>
    </row>
    <row r="54" spans="1:5" ht="15">
      <c r="A54" s="39" t="s">
        <v>78</v>
      </c>
      <c r="B54" s="143">
        <f>B42+B53</f>
        <v>-20812</v>
      </c>
      <c r="C54" s="143">
        <f>C42+C53</f>
        <v>4081</v>
      </c>
      <c r="D54" s="142">
        <f>D42+D53</f>
        <v>3284</v>
      </c>
      <c r="E54" s="143">
        <f>E42+E53</f>
        <v>47081</v>
      </c>
    </row>
    <row r="55" spans="1:5" ht="14.25">
      <c r="A55" s="39" t="s">
        <v>161</v>
      </c>
      <c r="B55" s="144"/>
      <c r="C55" s="144"/>
      <c r="D55" s="141"/>
      <c r="E55" s="144"/>
    </row>
    <row r="56" spans="1:5" ht="15">
      <c r="A56" s="38" t="s">
        <v>75</v>
      </c>
      <c r="B56" s="143">
        <f>B54</f>
        <v>-20812</v>
      </c>
      <c r="C56" s="143">
        <f>C54</f>
        <v>4081</v>
      </c>
      <c r="D56" s="142">
        <f>D54</f>
        <v>3284</v>
      </c>
      <c r="E56" s="143">
        <f>E54</f>
        <v>47081</v>
      </c>
    </row>
    <row r="57" spans="1:5" ht="14.25">
      <c r="A57" s="41" t="s">
        <v>18</v>
      </c>
      <c r="B57" s="144"/>
      <c r="C57" s="144"/>
      <c r="D57" s="141"/>
      <c r="E57" s="144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4"/>
    </row>
    <row r="60" spans="1:5" ht="12.75">
      <c r="A60" s="5" t="s">
        <v>15</v>
      </c>
      <c r="E60" s="104"/>
    </row>
    <row r="61" spans="1:5" ht="12.75">
      <c r="A61" s="4"/>
      <c r="B61" s="105"/>
      <c r="C61" s="103"/>
      <c r="D61" s="103"/>
      <c r="E61" s="103"/>
    </row>
    <row r="62" spans="1:4" ht="12.75">
      <c r="A62" s="1" t="s">
        <v>14</v>
      </c>
      <c r="B62" s="106" t="s">
        <v>2</v>
      </c>
      <c r="C62" s="107"/>
      <c r="D62" s="107" t="s">
        <v>238</v>
      </c>
    </row>
    <row r="63" spans="2:5" ht="12.75">
      <c r="B63" s="108"/>
      <c r="C63" s="109"/>
      <c r="D63" s="109"/>
      <c r="E63" s="103"/>
    </row>
    <row r="64" spans="2:4" ht="12.75">
      <c r="B64" s="107"/>
      <c r="C64" s="109"/>
      <c r="D64" s="107"/>
    </row>
    <row r="65" spans="2:4" ht="12.75">
      <c r="B65" s="107"/>
      <c r="C65" s="109"/>
      <c r="D65" s="107"/>
    </row>
    <row r="66" spans="2:4" ht="12.75">
      <c r="B66" s="110" t="s">
        <v>1</v>
      </c>
      <c r="C66" s="107"/>
      <c r="D66" s="107" t="s">
        <v>239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24">
      <selection activeCell="N44" sqref="N44"/>
    </sheetView>
  </sheetViews>
  <sheetFormatPr defaultColWidth="9.00390625" defaultRowHeight="12.75"/>
  <cols>
    <col min="1" max="1" width="62.00390625" style="0" customWidth="1"/>
    <col min="2" max="2" width="13.00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109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16</v>
      </c>
    </row>
    <row r="4" spans="6:11" s="14" customFormat="1" ht="12.75" hidden="1">
      <c r="F4" s="36"/>
      <c r="H4" s="37"/>
      <c r="K4" s="37" t="s">
        <v>112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24" t="s">
        <v>52</v>
      </c>
      <c r="K6" s="225"/>
      <c r="L6" s="225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26" t="s">
        <v>0</v>
      </c>
      <c r="B8" s="226"/>
      <c r="C8" s="226"/>
      <c r="D8" s="226"/>
      <c r="E8" s="226"/>
      <c r="F8" s="226"/>
      <c r="G8" s="25"/>
      <c r="H8" s="3"/>
      <c r="I8" s="3"/>
      <c r="J8" s="3"/>
      <c r="K8" s="3"/>
      <c r="L8" s="15"/>
      <c r="M8" s="15"/>
      <c r="N8" s="15"/>
    </row>
    <row r="9" spans="1:14" ht="14.25">
      <c r="A9" s="219" t="s">
        <v>17</v>
      </c>
      <c r="B9" s="219"/>
      <c r="C9" s="219"/>
      <c r="D9" s="219"/>
      <c r="E9" s="219"/>
      <c r="F9" s="219"/>
      <c r="G9" s="6"/>
      <c r="H9" s="6"/>
      <c r="I9" s="6"/>
      <c r="J9" s="6"/>
      <c r="K9" s="6"/>
      <c r="L9" s="9"/>
      <c r="M9" s="9"/>
      <c r="N9" s="11"/>
    </row>
    <row r="10" spans="1:14" ht="12.75">
      <c r="A10" s="227" t="s">
        <v>252</v>
      </c>
      <c r="B10" s="227"/>
      <c r="C10" s="227"/>
      <c r="D10" s="227"/>
      <c r="E10" s="227"/>
      <c r="F10" s="227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28" t="s">
        <v>242</v>
      </c>
      <c r="B12" s="228"/>
      <c r="C12" s="228"/>
      <c r="D12" s="228"/>
      <c r="E12" s="228"/>
      <c r="F12" s="228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28" t="s">
        <v>53</v>
      </c>
      <c r="B13" s="228"/>
      <c r="C13" s="228"/>
      <c r="D13" s="228"/>
      <c r="E13" s="228"/>
      <c r="F13" s="228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23"/>
      <c r="B14" s="223"/>
      <c r="C14" s="223"/>
      <c r="D14" s="223"/>
      <c r="E14" s="223"/>
      <c r="F14" s="223"/>
      <c r="G14" s="223"/>
      <c r="H14" s="223"/>
      <c r="I14" s="27"/>
      <c r="J14" s="27"/>
      <c r="K14" s="27"/>
      <c r="L14" s="2" t="s">
        <v>3</v>
      </c>
      <c r="N14" s="2"/>
    </row>
    <row r="15" spans="1:14" ht="28.5" customHeight="1">
      <c r="A15" s="229" t="s">
        <v>5</v>
      </c>
      <c r="B15" s="220" t="s">
        <v>4</v>
      </c>
      <c r="C15" s="221"/>
      <c r="D15" s="222"/>
      <c r="E15" s="217" t="s">
        <v>11</v>
      </c>
      <c r="F15" s="217" t="s">
        <v>7</v>
      </c>
      <c r="G15" s="217" t="s">
        <v>20</v>
      </c>
      <c r="H15" s="217" t="s">
        <v>19</v>
      </c>
      <c r="I15" s="217" t="s">
        <v>21</v>
      </c>
      <c r="J15" s="217" t="s">
        <v>45</v>
      </c>
      <c r="K15" s="217" t="s">
        <v>12</v>
      </c>
      <c r="L15" s="217" t="s">
        <v>8</v>
      </c>
      <c r="M15" s="217" t="s">
        <v>18</v>
      </c>
      <c r="N15" s="217" t="s">
        <v>22</v>
      </c>
    </row>
    <row r="16" spans="1:14" ht="94.5" customHeight="1">
      <c r="A16" s="230"/>
      <c r="B16" s="28" t="s">
        <v>4</v>
      </c>
      <c r="C16" s="29" t="s">
        <v>9</v>
      </c>
      <c r="D16" s="29" t="s">
        <v>10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37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34" t="s">
        <v>43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</row>
    <row r="19" spans="1:14" ht="31.5" customHeight="1">
      <c r="A19" s="145" t="s">
        <v>248</v>
      </c>
      <c r="B19" s="146">
        <v>1000000</v>
      </c>
      <c r="C19" s="146"/>
      <c r="D19" s="147">
        <f>B19+C19</f>
        <v>1000000</v>
      </c>
      <c r="E19" s="146"/>
      <c r="F19" s="146"/>
      <c r="G19" s="147"/>
      <c r="H19" s="148"/>
      <c r="I19" s="148"/>
      <c r="J19" s="148"/>
      <c r="K19" s="149">
        <v>637548</v>
      </c>
      <c r="L19" s="149">
        <f>D19+K19</f>
        <v>1637548</v>
      </c>
      <c r="M19" s="149"/>
      <c r="N19" s="149">
        <f>L19+M19</f>
        <v>1637548</v>
      </c>
    </row>
    <row r="20" spans="1:14" ht="42.75">
      <c r="A20" s="150" t="s">
        <v>247</v>
      </c>
      <c r="B20" s="151"/>
      <c r="C20" s="151"/>
      <c r="D20" s="151"/>
      <c r="E20" s="151"/>
      <c r="F20" s="151"/>
      <c r="G20" s="152"/>
      <c r="H20" s="153"/>
      <c r="I20" s="153"/>
      <c r="J20" s="153"/>
      <c r="K20" s="197"/>
      <c r="L20" s="197"/>
      <c r="M20" s="154"/>
      <c r="N20" s="197"/>
    </row>
    <row r="21" spans="1:14" ht="18.75" customHeight="1">
      <c r="A21" s="155" t="s">
        <v>13</v>
      </c>
      <c r="B21" s="151">
        <f>B19+B20</f>
        <v>1000000</v>
      </c>
      <c r="C21" s="151"/>
      <c r="D21" s="151">
        <f>B21+C21</f>
        <v>1000000</v>
      </c>
      <c r="E21" s="151"/>
      <c r="F21" s="151"/>
      <c r="G21" s="152"/>
      <c r="H21" s="153"/>
      <c r="I21" s="153"/>
      <c r="J21" s="153"/>
      <c r="K21" s="156">
        <v>637548</v>
      </c>
      <c r="L21" s="151">
        <f>SUM(K21,D21)</f>
        <v>1637548</v>
      </c>
      <c r="M21" s="151"/>
      <c r="N21" s="151">
        <f>SUM(L21)</f>
        <v>1637548</v>
      </c>
    </row>
    <row r="22" spans="1:14" s="30" customFormat="1" ht="42.75">
      <c r="A22" s="155" t="s">
        <v>44</v>
      </c>
      <c r="B22" s="157"/>
      <c r="C22" s="155"/>
      <c r="D22" s="157"/>
      <c r="E22" s="155"/>
      <c r="F22" s="155"/>
      <c r="G22" s="155"/>
      <c r="H22" s="155"/>
      <c r="I22" s="155"/>
      <c r="J22" s="155"/>
      <c r="K22" s="157"/>
      <c r="L22" s="157"/>
      <c r="M22" s="155"/>
      <c r="N22" s="157"/>
    </row>
    <row r="23" spans="1:14" s="18" customFormat="1" ht="33.75" customHeight="1">
      <c r="A23" s="150" t="s">
        <v>23</v>
      </c>
      <c r="B23" s="158"/>
      <c r="C23" s="158"/>
      <c r="D23" s="159"/>
      <c r="E23" s="158"/>
      <c r="F23" s="158"/>
      <c r="G23" s="160"/>
      <c r="H23" s="158"/>
      <c r="I23" s="158"/>
      <c r="J23" s="158"/>
      <c r="K23" s="158"/>
      <c r="L23" s="158"/>
      <c r="M23" s="160"/>
      <c r="N23" s="158"/>
    </row>
    <row r="24" spans="1:14" s="18" customFormat="1" ht="42.75">
      <c r="A24" s="150" t="s">
        <v>46</v>
      </c>
      <c r="B24" s="150"/>
      <c r="C24" s="158"/>
      <c r="D24" s="161"/>
      <c r="E24" s="158"/>
      <c r="F24" s="158"/>
      <c r="G24" s="159"/>
      <c r="H24" s="158"/>
      <c r="I24" s="158"/>
      <c r="J24" s="158"/>
      <c r="K24" s="158"/>
      <c r="L24" s="158"/>
      <c r="M24" s="159"/>
      <c r="N24" s="150"/>
    </row>
    <row r="25" spans="1:14" s="30" customFormat="1" ht="14.25">
      <c r="A25" s="155" t="s">
        <v>48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1">
        <v>47081</v>
      </c>
      <c r="L25" s="151">
        <v>47081</v>
      </c>
      <c r="M25" s="151">
        <v>133531</v>
      </c>
      <c r="N25" s="151">
        <v>47081</v>
      </c>
    </row>
    <row r="26" spans="1:14" s="18" customFormat="1" ht="14.25">
      <c r="A26" s="155" t="s">
        <v>49</v>
      </c>
      <c r="B26" s="157"/>
      <c r="C26" s="150"/>
      <c r="D26" s="162"/>
      <c r="E26" s="158"/>
      <c r="F26" s="158"/>
      <c r="G26" s="159"/>
      <c r="H26" s="158"/>
      <c r="I26" s="158"/>
      <c r="J26" s="158"/>
      <c r="K26" s="163">
        <v>-121250</v>
      </c>
      <c r="L26" s="163">
        <v>-121250</v>
      </c>
      <c r="M26" s="163">
        <v>-47778</v>
      </c>
      <c r="N26" s="163">
        <v>-121250</v>
      </c>
    </row>
    <row r="27" spans="1:14" s="18" customFormat="1" ht="34.5" customHeight="1">
      <c r="A27" s="155" t="s">
        <v>24</v>
      </c>
      <c r="B27" s="150"/>
      <c r="C27" s="150"/>
      <c r="D27" s="161"/>
      <c r="E27" s="150"/>
      <c r="F27" s="150"/>
      <c r="G27" s="161"/>
      <c r="H27" s="150"/>
      <c r="I27" s="150"/>
      <c r="J27" s="150"/>
      <c r="K27" s="150"/>
      <c r="L27" s="150"/>
      <c r="M27" s="164"/>
      <c r="N27" s="164"/>
    </row>
    <row r="28" spans="1:14" s="18" customFormat="1" ht="24.75" customHeight="1">
      <c r="A28" s="150" t="s">
        <v>25</v>
      </c>
      <c r="B28" s="150"/>
      <c r="C28" s="150"/>
      <c r="D28" s="161"/>
      <c r="E28" s="150"/>
      <c r="F28" s="150"/>
      <c r="G28" s="161"/>
      <c r="H28" s="150"/>
      <c r="I28" s="150"/>
      <c r="J28" s="150"/>
      <c r="K28" s="150"/>
      <c r="L28" s="150"/>
      <c r="M28" s="164"/>
      <c r="N28" s="164"/>
    </row>
    <row r="29" spans="1:14" s="18" customFormat="1" ht="18" customHeight="1">
      <c r="A29" s="155" t="s">
        <v>26</v>
      </c>
      <c r="B29" s="150"/>
      <c r="C29" s="150"/>
      <c r="D29" s="161"/>
      <c r="E29" s="150"/>
      <c r="F29" s="150"/>
      <c r="G29" s="161"/>
      <c r="H29" s="150"/>
      <c r="I29" s="150"/>
      <c r="J29" s="150"/>
      <c r="K29" s="150"/>
      <c r="L29" s="150"/>
      <c r="M29" s="164"/>
      <c r="N29" s="164"/>
    </row>
    <row r="30" spans="1:14" s="18" customFormat="1" ht="21" customHeight="1">
      <c r="A30" s="150" t="s">
        <v>27</v>
      </c>
      <c r="B30" s="150"/>
      <c r="C30" s="150"/>
      <c r="D30" s="161"/>
      <c r="E30" s="150"/>
      <c r="F30" s="150"/>
      <c r="G30" s="161"/>
      <c r="H30" s="150"/>
      <c r="I30" s="150"/>
      <c r="J30" s="150"/>
      <c r="K30" s="150"/>
      <c r="L30" s="150"/>
      <c r="M30" s="164"/>
      <c r="N30" s="164"/>
    </row>
    <row r="31" spans="1:14" s="18" customFormat="1" ht="28.5">
      <c r="A31" s="150" t="s">
        <v>28</v>
      </c>
      <c r="B31" s="150"/>
      <c r="C31" s="150"/>
      <c r="D31" s="161"/>
      <c r="E31" s="150"/>
      <c r="F31" s="150"/>
      <c r="G31" s="161"/>
      <c r="H31" s="150"/>
      <c r="I31" s="150"/>
      <c r="J31" s="150"/>
      <c r="K31" s="150"/>
      <c r="L31" s="150"/>
      <c r="M31" s="164"/>
      <c r="N31" s="164"/>
    </row>
    <row r="32" spans="1:14" s="18" customFormat="1" ht="15" customHeight="1">
      <c r="A32" s="165" t="s">
        <v>29</v>
      </c>
      <c r="B32" s="150"/>
      <c r="C32" s="150"/>
      <c r="D32" s="161"/>
      <c r="E32" s="150"/>
      <c r="F32" s="150"/>
      <c r="G32" s="161"/>
      <c r="H32" s="150"/>
      <c r="I32" s="150"/>
      <c r="J32" s="150"/>
      <c r="K32" s="150"/>
      <c r="L32" s="150"/>
      <c r="M32" s="164"/>
      <c r="N32" s="164"/>
    </row>
    <row r="33" spans="1:14" s="18" customFormat="1" ht="32.25" customHeight="1">
      <c r="A33" s="150" t="s">
        <v>30</v>
      </c>
      <c r="B33" s="150"/>
      <c r="C33" s="150"/>
      <c r="D33" s="161"/>
      <c r="E33" s="150"/>
      <c r="F33" s="150"/>
      <c r="G33" s="161"/>
      <c r="H33" s="150"/>
      <c r="I33" s="150"/>
      <c r="J33" s="150"/>
      <c r="K33" s="150"/>
      <c r="L33" s="150"/>
      <c r="M33" s="164"/>
      <c r="N33" s="164"/>
    </row>
    <row r="34" spans="1:14" s="18" customFormat="1" ht="18" customHeight="1">
      <c r="A34" s="150" t="s">
        <v>31</v>
      </c>
      <c r="B34" s="150"/>
      <c r="C34" s="150"/>
      <c r="D34" s="161"/>
      <c r="E34" s="150"/>
      <c r="F34" s="150"/>
      <c r="G34" s="161"/>
      <c r="H34" s="150"/>
      <c r="I34" s="150"/>
      <c r="J34" s="150"/>
      <c r="K34" s="150"/>
      <c r="L34" s="150"/>
      <c r="M34" s="164"/>
      <c r="N34" s="164"/>
    </row>
    <row r="35" spans="1:14" s="30" customFormat="1" ht="37.5" customHeight="1">
      <c r="A35" s="145" t="s">
        <v>254</v>
      </c>
      <c r="B35" s="146"/>
      <c r="C35" s="146"/>
      <c r="D35" s="147"/>
      <c r="E35" s="146"/>
      <c r="F35" s="146"/>
      <c r="G35" s="147"/>
      <c r="H35" s="148"/>
      <c r="I35" s="148"/>
      <c r="J35" s="148"/>
      <c r="K35" s="149">
        <f>SUM(K21:K26)</f>
        <v>563379</v>
      </c>
      <c r="L35" s="149">
        <f>SUM(L21:L27)</f>
        <v>1563379</v>
      </c>
      <c r="M35" s="149"/>
      <c r="N35" s="149">
        <f>SUM(N21:N27)</f>
        <v>1563379</v>
      </c>
    </row>
    <row r="36" spans="1:14" ht="17.25" customHeight="1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3"/>
    </row>
    <row r="37" spans="1:14" ht="31.5" customHeight="1">
      <c r="A37" s="145" t="s">
        <v>249</v>
      </c>
      <c r="B37" s="146">
        <v>1000000</v>
      </c>
      <c r="C37" s="146"/>
      <c r="D37" s="147">
        <v>1000000</v>
      </c>
      <c r="E37" s="146"/>
      <c r="F37" s="146"/>
      <c r="G37" s="147"/>
      <c r="H37" s="148"/>
      <c r="I37" s="148"/>
      <c r="J37" s="148"/>
      <c r="K37" s="149">
        <v>621372</v>
      </c>
      <c r="L37" s="149">
        <f>SUM(D37:K37)</f>
        <v>1621372</v>
      </c>
      <c r="M37" s="149"/>
      <c r="N37" s="149">
        <f>SUM(L37)</f>
        <v>1621372</v>
      </c>
    </row>
    <row r="38" spans="1:14" ht="42.75">
      <c r="A38" s="150" t="s">
        <v>245</v>
      </c>
      <c r="B38" s="151"/>
      <c r="C38" s="151"/>
      <c r="D38" s="151"/>
      <c r="E38" s="151"/>
      <c r="F38" s="151"/>
      <c r="G38" s="152"/>
      <c r="H38" s="153"/>
      <c r="I38" s="153"/>
      <c r="J38" s="153"/>
      <c r="K38" s="166"/>
      <c r="L38" s="166"/>
      <c r="M38" s="166">
        <v>52463</v>
      </c>
      <c r="N38" s="166"/>
    </row>
    <row r="39" spans="1:14" ht="14.25">
      <c r="A39" s="155" t="s">
        <v>40</v>
      </c>
      <c r="B39" s="151">
        <f>B37+B38</f>
        <v>1000000</v>
      </c>
      <c r="C39" s="151"/>
      <c r="D39" s="151">
        <f>B39+C39</f>
        <v>1000000</v>
      </c>
      <c r="E39" s="151"/>
      <c r="F39" s="151"/>
      <c r="G39" s="152"/>
      <c r="H39" s="153"/>
      <c r="I39" s="153"/>
      <c r="J39" s="153"/>
      <c r="K39" s="156">
        <f>SUM(K37:K38)</f>
        <v>621372</v>
      </c>
      <c r="L39" s="156">
        <f>SUM(L37:L38)</f>
        <v>1621372</v>
      </c>
      <c r="M39" s="156">
        <f>SUM(M37:M38)</f>
        <v>52463</v>
      </c>
      <c r="N39" s="156">
        <f>SUM(N37:N38)</f>
        <v>1621372</v>
      </c>
    </row>
    <row r="40" spans="1:14" s="30" customFormat="1" ht="42.75">
      <c r="A40" s="155" t="s">
        <v>41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1:14" s="18" customFormat="1" ht="38.25" customHeight="1">
      <c r="A41" s="150" t="s">
        <v>42</v>
      </c>
      <c r="B41" s="158"/>
      <c r="C41" s="158"/>
      <c r="D41" s="159"/>
      <c r="E41" s="158"/>
      <c r="F41" s="158"/>
      <c r="G41" s="160"/>
      <c r="H41" s="158"/>
      <c r="I41" s="158"/>
      <c r="J41" s="158"/>
      <c r="K41" s="158"/>
      <c r="L41" s="158"/>
      <c r="M41" s="160"/>
      <c r="N41" s="158"/>
    </row>
    <row r="42" spans="1:14" s="18" customFormat="1" ht="42.75">
      <c r="A42" s="150" t="s">
        <v>47</v>
      </c>
      <c r="B42" s="150"/>
      <c r="C42" s="158"/>
      <c r="D42" s="161"/>
      <c r="E42" s="158"/>
      <c r="F42" s="158"/>
      <c r="G42" s="159"/>
      <c r="H42" s="158"/>
      <c r="I42" s="158"/>
      <c r="J42" s="158"/>
      <c r="K42" s="158"/>
      <c r="L42" s="158"/>
      <c r="M42" s="159"/>
      <c r="N42" s="150"/>
    </row>
    <row r="43" spans="1:14" s="30" customFormat="1" ht="19.5" customHeight="1">
      <c r="A43" s="155" t="s">
        <v>50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1">
        <v>3284</v>
      </c>
      <c r="L43" s="151">
        <v>3284</v>
      </c>
      <c r="M43" s="151">
        <v>151280</v>
      </c>
      <c r="N43" s="151">
        <v>3284</v>
      </c>
    </row>
    <row r="44" spans="1:14" s="18" customFormat="1" ht="20.25" customHeight="1">
      <c r="A44" s="155" t="s">
        <v>51</v>
      </c>
      <c r="B44" s="150"/>
      <c r="C44" s="150"/>
      <c r="D44" s="161"/>
      <c r="E44" s="158"/>
      <c r="F44" s="158"/>
      <c r="G44" s="159"/>
      <c r="H44" s="158"/>
      <c r="I44" s="158"/>
      <c r="J44" s="158"/>
      <c r="K44" s="166"/>
      <c r="L44" s="166"/>
      <c r="M44" s="167"/>
      <c r="N44" s="149"/>
    </row>
    <row r="45" spans="1:14" s="18" customFormat="1" ht="16.5" customHeight="1">
      <c r="A45" s="155" t="s">
        <v>32</v>
      </c>
      <c r="B45" s="150"/>
      <c r="C45" s="150"/>
      <c r="D45" s="161"/>
      <c r="E45" s="150"/>
      <c r="F45" s="150"/>
      <c r="G45" s="161"/>
      <c r="H45" s="150"/>
      <c r="I45" s="150"/>
      <c r="J45" s="150"/>
      <c r="K45" s="150"/>
      <c r="L45" s="150"/>
      <c r="M45" s="164"/>
      <c r="N45" s="164"/>
    </row>
    <row r="46" spans="1:14" s="18" customFormat="1" ht="24.75" customHeight="1">
      <c r="A46" s="150" t="s">
        <v>33</v>
      </c>
      <c r="B46" s="150"/>
      <c r="C46" s="150"/>
      <c r="D46" s="161"/>
      <c r="E46" s="150"/>
      <c r="F46" s="150"/>
      <c r="G46" s="161"/>
      <c r="H46" s="150"/>
      <c r="I46" s="150"/>
      <c r="J46" s="150"/>
      <c r="K46" s="150"/>
      <c r="L46" s="150"/>
      <c r="M46" s="164"/>
      <c r="N46" s="164"/>
    </row>
    <row r="47" spans="1:14" s="18" customFormat="1" ht="20.25" customHeight="1">
      <c r="A47" s="155" t="s">
        <v>34</v>
      </c>
      <c r="B47" s="150"/>
      <c r="C47" s="150"/>
      <c r="D47" s="161"/>
      <c r="E47" s="150"/>
      <c r="F47" s="150"/>
      <c r="G47" s="161"/>
      <c r="H47" s="150"/>
      <c r="I47" s="150"/>
      <c r="J47" s="150"/>
      <c r="K47" s="150"/>
      <c r="L47" s="150"/>
      <c r="M47" s="164"/>
      <c r="N47" s="164"/>
    </row>
    <row r="48" spans="1:14" s="18" customFormat="1" ht="15" customHeight="1">
      <c r="A48" s="150" t="s">
        <v>35</v>
      </c>
      <c r="B48" s="150"/>
      <c r="C48" s="150"/>
      <c r="D48" s="161"/>
      <c r="E48" s="150"/>
      <c r="F48" s="150"/>
      <c r="G48" s="161"/>
      <c r="H48" s="150"/>
      <c r="I48" s="150"/>
      <c r="J48" s="150"/>
      <c r="K48" s="150"/>
      <c r="L48" s="150"/>
      <c r="M48" s="164"/>
      <c r="N48" s="164"/>
    </row>
    <row r="49" spans="1:14" s="18" customFormat="1" ht="28.5">
      <c r="A49" s="150" t="s">
        <v>36</v>
      </c>
      <c r="B49" s="150"/>
      <c r="C49" s="150"/>
      <c r="D49" s="161"/>
      <c r="E49" s="150"/>
      <c r="F49" s="150"/>
      <c r="G49" s="161"/>
      <c r="H49" s="150"/>
      <c r="I49" s="150"/>
      <c r="J49" s="150"/>
      <c r="K49" s="150"/>
      <c r="L49" s="150"/>
      <c r="M49" s="164"/>
      <c r="N49" s="164"/>
    </row>
    <row r="50" spans="1:14" s="18" customFormat="1" ht="14.25">
      <c r="A50" s="165" t="s">
        <v>37</v>
      </c>
      <c r="B50" s="150"/>
      <c r="C50" s="150"/>
      <c r="D50" s="161"/>
      <c r="E50" s="150"/>
      <c r="F50" s="150"/>
      <c r="G50" s="161"/>
      <c r="H50" s="150"/>
      <c r="I50" s="150"/>
      <c r="J50" s="150"/>
      <c r="K50" s="150"/>
      <c r="L50" s="150"/>
      <c r="M50" s="164"/>
      <c r="N50" s="164"/>
    </row>
    <row r="51" spans="1:14" s="18" customFormat="1" ht="28.5">
      <c r="A51" s="150" t="s">
        <v>38</v>
      </c>
      <c r="B51" s="150"/>
      <c r="C51" s="150"/>
      <c r="D51" s="161"/>
      <c r="E51" s="150"/>
      <c r="F51" s="150"/>
      <c r="G51" s="161"/>
      <c r="H51" s="150"/>
      <c r="I51" s="150"/>
      <c r="J51" s="150"/>
      <c r="K51" s="150"/>
      <c r="L51" s="150"/>
      <c r="M51" s="164"/>
      <c r="N51" s="164"/>
    </row>
    <row r="52" spans="1:14" s="18" customFormat="1" ht="14.25">
      <c r="A52" s="150" t="s">
        <v>39</v>
      </c>
      <c r="B52" s="150"/>
      <c r="C52" s="150"/>
      <c r="D52" s="161"/>
      <c r="E52" s="150"/>
      <c r="F52" s="150"/>
      <c r="G52" s="161"/>
      <c r="H52" s="150"/>
      <c r="I52" s="150"/>
      <c r="J52" s="150"/>
      <c r="K52" s="150"/>
      <c r="L52" s="150"/>
      <c r="M52" s="164"/>
      <c r="N52" s="164"/>
    </row>
    <row r="53" spans="1:14" ht="29.25" customHeight="1">
      <c r="A53" s="145" t="s">
        <v>253</v>
      </c>
      <c r="B53" s="146">
        <f>B39</f>
        <v>1000000</v>
      </c>
      <c r="C53" s="146"/>
      <c r="D53" s="147">
        <f>D39</f>
        <v>1000000</v>
      </c>
      <c r="E53" s="146"/>
      <c r="F53" s="146"/>
      <c r="G53" s="147"/>
      <c r="H53" s="148"/>
      <c r="I53" s="148"/>
      <c r="J53" s="148"/>
      <c r="K53" s="149">
        <f>SUM(K39:K44)</f>
        <v>624656</v>
      </c>
      <c r="L53" s="149">
        <f>SUM(L39:L44)</f>
        <v>1624656</v>
      </c>
      <c r="M53" s="149">
        <f>SUM(M39:M43)</f>
        <v>203743</v>
      </c>
      <c r="N53" s="149">
        <f>SUM(N39:N44)</f>
        <v>1624656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15</v>
      </c>
      <c r="B55" s="13"/>
      <c r="C55" s="13"/>
      <c r="D55" s="110" t="s">
        <v>54</v>
      </c>
      <c r="G55" s="110"/>
      <c r="H55" s="110"/>
      <c r="I55" s="110"/>
      <c r="J55" s="110"/>
      <c r="K55" s="110"/>
      <c r="L55" s="111" t="s">
        <v>238</v>
      </c>
      <c r="M55" s="111"/>
    </row>
    <row r="56" spans="1:14" ht="12.75">
      <c r="A56" s="4"/>
      <c r="B56" s="13"/>
      <c r="C56" s="13"/>
      <c r="D56" s="110" t="s">
        <v>2</v>
      </c>
      <c r="E56" s="13"/>
      <c r="G56" s="110"/>
      <c r="H56" s="112"/>
      <c r="I56" s="112"/>
      <c r="J56" s="112"/>
      <c r="K56" s="112"/>
      <c r="L56" s="111"/>
      <c r="M56" s="111"/>
      <c r="N56" s="111"/>
    </row>
    <row r="57" spans="1:13" ht="12.75">
      <c r="A57" s="1" t="s">
        <v>14</v>
      </c>
      <c r="B57" s="13"/>
      <c r="C57" s="13"/>
      <c r="D57" s="110" t="s">
        <v>1</v>
      </c>
      <c r="E57" s="13"/>
      <c r="G57" s="110"/>
      <c r="H57" s="112"/>
      <c r="I57" s="112"/>
      <c r="J57" s="112"/>
      <c r="K57" s="112"/>
      <c r="L57" s="111" t="s">
        <v>239</v>
      </c>
      <c r="M57" s="111"/>
    </row>
    <row r="58" spans="6:14" ht="12.75"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A36:N36"/>
    <mergeCell ref="A18:N18"/>
    <mergeCell ref="L15:L16"/>
    <mergeCell ref="M15:M16"/>
    <mergeCell ref="N15:N16"/>
    <mergeCell ref="J6:L6"/>
    <mergeCell ref="A8:F8"/>
    <mergeCell ref="A10:F10"/>
    <mergeCell ref="A12:F12"/>
    <mergeCell ref="A15:A16"/>
    <mergeCell ref="K15:K16"/>
    <mergeCell ref="A13:F13"/>
    <mergeCell ref="H15:H16"/>
    <mergeCell ref="E15:E16"/>
    <mergeCell ref="J15:J16"/>
    <mergeCell ref="I15:I16"/>
    <mergeCell ref="F15:F16"/>
    <mergeCell ref="A9:F9"/>
    <mergeCell ref="B15:D15"/>
    <mergeCell ref="A14:H14"/>
    <mergeCell ref="G15:G16"/>
  </mergeCells>
  <printOptions/>
  <pageMargins left="0.26" right="0.33" top="0.35" bottom="0.35" header="0.26" footer="0.29"/>
  <pageSetup horizontalDpi="600" verticalDpi="600" orientation="landscape" paperSize="9" scale="7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30">
      <selection activeCell="C55" sqref="C55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2.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109</v>
      </c>
    </row>
    <row r="5" spans="2:5" ht="12.75" hidden="1">
      <c r="B5" s="87"/>
      <c r="C5" s="87"/>
      <c r="D5" s="80"/>
      <c r="E5" s="64" t="s">
        <v>110</v>
      </c>
    </row>
    <row r="6" spans="2:5" ht="12.75" hidden="1">
      <c r="B6" s="87"/>
      <c r="C6" s="87"/>
      <c r="D6" s="80"/>
      <c r="E6" s="64" t="s">
        <v>16</v>
      </c>
    </row>
    <row r="7" spans="2:5" ht="12.75" hidden="1">
      <c r="B7" s="87"/>
      <c r="C7" s="87"/>
      <c r="D7" s="80"/>
      <c r="E7" s="64" t="s">
        <v>111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07" t="s">
        <v>154</v>
      </c>
      <c r="D10" s="207"/>
      <c r="E10" s="207"/>
    </row>
    <row r="11" spans="2:3" ht="12.75">
      <c r="B11" s="87"/>
      <c r="C11" s="87"/>
    </row>
    <row r="12" spans="2:5" ht="16.5">
      <c r="B12" s="213" t="s">
        <v>0</v>
      </c>
      <c r="C12" s="213"/>
      <c r="D12" s="213"/>
      <c r="E12" s="213"/>
    </row>
    <row r="13" spans="2:5" ht="14.25">
      <c r="B13" s="212" t="s">
        <v>155</v>
      </c>
      <c r="C13" s="212"/>
      <c r="D13" s="212"/>
      <c r="E13" s="212"/>
    </row>
    <row r="14" spans="2:5" ht="14.25">
      <c r="B14" s="81"/>
      <c r="C14" s="81"/>
      <c r="D14" s="81"/>
      <c r="E14" s="81"/>
    </row>
    <row r="15" spans="2:5" ht="12.75" customHeight="1">
      <c r="B15" s="209" t="s">
        <v>255</v>
      </c>
      <c r="C15" s="210"/>
      <c r="D15" s="210"/>
      <c r="E15" s="210"/>
    </row>
    <row r="16" spans="2:5" ht="12" customHeight="1">
      <c r="B16" s="82"/>
      <c r="C16" s="83"/>
      <c r="D16" s="83"/>
      <c r="E16" s="83"/>
    </row>
    <row r="17" spans="2:5" ht="14.25">
      <c r="B17" s="212" t="s">
        <v>241</v>
      </c>
      <c r="C17" s="212"/>
      <c r="D17" s="212"/>
      <c r="E17" s="212"/>
    </row>
    <row r="18" spans="2:5" ht="12.75">
      <c r="B18" s="239" t="s">
        <v>152</v>
      </c>
      <c r="C18" s="239"/>
      <c r="D18" s="239"/>
      <c r="E18" s="239"/>
    </row>
    <row r="19" spans="2:5" ht="12.75">
      <c r="B19" s="23"/>
      <c r="C19" s="23"/>
      <c r="D19" s="84" t="s">
        <v>56</v>
      </c>
      <c r="E19" s="23"/>
    </row>
    <row r="20" spans="2:5" ht="47.25" customHeight="1">
      <c r="B20" s="43" t="s">
        <v>57</v>
      </c>
      <c r="C20" s="185" t="s">
        <v>113</v>
      </c>
      <c r="D20" s="85" t="s">
        <v>114</v>
      </c>
      <c r="E20" s="3"/>
    </row>
    <row r="21" spans="2:4" ht="14.25" customHeight="1">
      <c r="B21" s="54" t="s">
        <v>115</v>
      </c>
      <c r="C21" s="131">
        <f>SUM(C22,C30)</f>
        <v>96353</v>
      </c>
      <c r="D21" s="131">
        <f>SUM(D22,D30)</f>
        <v>-572508</v>
      </c>
    </row>
    <row r="22" spans="2:4" ht="26.25" customHeight="1">
      <c r="B22" s="19" t="s">
        <v>116</v>
      </c>
      <c r="C22" s="131">
        <f>SUM(C23:C29)</f>
        <v>63130</v>
      </c>
      <c r="D22" s="131">
        <f>SUM(D23:D29)</f>
        <v>100094</v>
      </c>
    </row>
    <row r="23" spans="2:6" ht="14.25" customHeight="1">
      <c r="B23" s="20" t="s">
        <v>117</v>
      </c>
      <c r="C23" s="132">
        <v>322479</v>
      </c>
      <c r="D23" s="132">
        <v>357548</v>
      </c>
      <c r="E23" s="114"/>
      <c r="F23" s="201"/>
    </row>
    <row r="24" spans="2:6" ht="15" customHeight="1">
      <c r="B24" s="20" t="s">
        <v>118</v>
      </c>
      <c r="C24" s="133">
        <v>-176381</v>
      </c>
      <c r="D24" s="133">
        <v>-186740</v>
      </c>
      <c r="E24" s="115"/>
      <c r="F24" s="201"/>
    </row>
    <row r="25" spans="2:6" ht="14.25" customHeight="1">
      <c r="B25" s="134" t="s">
        <v>119</v>
      </c>
      <c r="C25" s="132"/>
      <c r="D25" s="132"/>
      <c r="F25" s="201"/>
    </row>
    <row r="26" spans="2:6" ht="15" customHeight="1">
      <c r="B26" s="134" t="s">
        <v>120</v>
      </c>
      <c r="C26" s="132"/>
      <c r="D26" s="132"/>
      <c r="F26" s="201"/>
    </row>
    <row r="27" spans="2:7" ht="15.75" customHeight="1">
      <c r="B27" s="134" t="s">
        <v>121</v>
      </c>
      <c r="C27" s="133">
        <v>8841</v>
      </c>
      <c r="D27" s="133">
        <v>4245</v>
      </c>
      <c r="F27" s="201"/>
      <c r="G27" s="204"/>
    </row>
    <row r="28" spans="2:6" ht="14.25" customHeight="1">
      <c r="B28" s="134" t="s">
        <v>122</v>
      </c>
      <c r="C28" s="133">
        <v>-45203</v>
      </c>
      <c r="D28" s="133">
        <v>-38556</v>
      </c>
      <c r="F28" s="201"/>
    </row>
    <row r="29" spans="2:6" ht="15" customHeight="1">
      <c r="B29" s="134" t="s">
        <v>123</v>
      </c>
      <c r="C29" s="133">
        <v>-46606</v>
      </c>
      <c r="D29" s="133">
        <v>-36403</v>
      </c>
      <c r="E29" s="87"/>
      <c r="F29" s="201"/>
    </row>
    <row r="30" spans="2:6" ht="24.75" customHeight="1">
      <c r="B30" s="135" t="s">
        <v>124</v>
      </c>
      <c r="C30" s="131">
        <f>SUM(C31:C35)</f>
        <v>33223</v>
      </c>
      <c r="D30" s="131">
        <f>SUM(D31:D35)</f>
        <v>-672602</v>
      </c>
      <c r="F30" s="201"/>
    </row>
    <row r="31" spans="2:7" ht="16.5" customHeight="1">
      <c r="B31" s="20" t="s">
        <v>125</v>
      </c>
      <c r="C31" s="133">
        <v>161095</v>
      </c>
      <c r="D31" s="133">
        <v>-206037</v>
      </c>
      <c r="E31" s="130"/>
      <c r="F31" s="202"/>
      <c r="G31" s="205"/>
    </row>
    <row r="32" spans="2:7" ht="17.25" customHeight="1">
      <c r="B32" s="136" t="s">
        <v>126</v>
      </c>
      <c r="C32" s="137">
        <v>-104176</v>
      </c>
      <c r="D32" s="137">
        <v>-413158</v>
      </c>
      <c r="E32" s="116"/>
      <c r="F32" s="203"/>
      <c r="G32" s="205"/>
    </row>
    <row r="33" spans="2:6" ht="24">
      <c r="B33" s="20" t="s">
        <v>153</v>
      </c>
      <c r="C33" s="138"/>
      <c r="D33" s="138"/>
      <c r="F33" s="201"/>
    </row>
    <row r="34" spans="1:6" ht="16.5" customHeight="1">
      <c r="A34" s="86" t="s">
        <v>127</v>
      </c>
      <c r="B34" s="20" t="s">
        <v>128</v>
      </c>
      <c r="C34" s="138"/>
      <c r="D34" s="138"/>
      <c r="F34" s="201"/>
    </row>
    <row r="35" spans="2:7" ht="14.25">
      <c r="B35" s="20" t="s">
        <v>129</v>
      </c>
      <c r="C35" s="133">
        <v>-23696</v>
      </c>
      <c r="D35" s="133">
        <v>-53407</v>
      </c>
      <c r="E35" s="87"/>
      <c r="F35" s="201"/>
      <c r="G35" s="201"/>
    </row>
    <row r="36" spans="2:6" ht="15.75" customHeight="1">
      <c r="B36" s="54" t="s">
        <v>130</v>
      </c>
      <c r="C36" s="131">
        <f>SUM(C37:C42)</f>
        <v>-7846</v>
      </c>
      <c r="D36" s="131">
        <f>SUM(D37:D42)</f>
        <v>-1421</v>
      </c>
      <c r="F36" s="201"/>
    </row>
    <row r="37" spans="2:6" ht="12.75" customHeight="1">
      <c r="B37" s="136" t="s">
        <v>131</v>
      </c>
      <c r="C37" s="139"/>
      <c r="D37" s="139"/>
      <c r="F37" s="201"/>
    </row>
    <row r="38" spans="2:6" ht="12.75" customHeight="1">
      <c r="B38" s="134" t="s">
        <v>132</v>
      </c>
      <c r="C38" s="139"/>
      <c r="D38" s="139"/>
      <c r="F38" s="201"/>
    </row>
    <row r="39" spans="2:6" ht="23.25" customHeight="1">
      <c r="B39" s="134" t="s">
        <v>133</v>
      </c>
      <c r="C39" s="186">
        <v>-5751</v>
      </c>
      <c r="D39" s="133"/>
      <c r="F39" s="201"/>
    </row>
    <row r="40" spans="2:6" ht="17.25" customHeight="1">
      <c r="B40" s="134" t="s">
        <v>134</v>
      </c>
      <c r="C40" s="133">
        <v>-2095</v>
      </c>
      <c r="D40" s="133">
        <v>-1421</v>
      </c>
      <c r="E40" s="87"/>
      <c r="F40" s="201"/>
    </row>
    <row r="41" spans="2:6" ht="12.75" customHeight="1">
      <c r="B41" s="134" t="s">
        <v>135</v>
      </c>
      <c r="C41" s="133"/>
      <c r="D41" s="137"/>
      <c r="F41" s="201"/>
    </row>
    <row r="42" spans="2:6" ht="19.5" customHeight="1">
      <c r="B42" s="134" t="s">
        <v>136</v>
      </c>
      <c r="C42" s="139"/>
      <c r="D42" s="139"/>
      <c r="E42" s="87"/>
      <c r="F42" s="201"/>
    </row>
    <row r="43" spans="2:6" ht="14.25">
      <c r="B43" s="54" t="s">
        <v>137</v>
      </c>
      <c r="C43" s="131">
        <f>SUM(C44:C50)</f>
        <v>0</v>
      </c>
      <c r="D43" s="131">
        <f>SUM(D44:D50)</f>
        <v>402322</v>
      </c>
      <c r="F43" s="201"/>
    </row>
    <row r="44" spans="2:6" ht="12.75" customHeight="1">
      <c r="B44" s="134" t="s">
        <v>138</v>
      </c>
      <c r="C44" s="133"/>
      <c r="D44" s="133">
        <v>-84875</v>
      </c>
      <c r="F44" s="201"/>
    </row>
    <row r="45" spans="2:6" ht="14.25" customHeight="1">
      <c r="B45" s="134" t="s">
        <v>139</v>
      </c>
      <c r="C45" s="133"/>
      <c r="D45" s="133">
        <v>141</v>
      </c>
      <c r="F45" s="201"/>
    </row>
    <row r="46" spans="2:6" ht="15" customHeight="1">
      <c r="B46" s="136" t="s">
        <v>140</v>
      </c>
      <c r="C46" s="139"/>
      <c r="D46" s="137"/>
      <c r="F46" s="201"/>
    </row>
    <row r="47" spans="2:6" ht="14.25">
      <c r="B47" s="136" t="s">
        <v>141</v>
      </c>
      <c r="C47" s="137"/>
      <c r="D47" s="133">
        <v>487056</v>
      </c>
      <c r="F47" s="201"/>
    </row>
    <row r="48" spans="2:6" ht="14.25">
      <c r="B48" s="134" t="s">
        <v>142</v>
      </c>
      <c r="C48" s="139"/>
      <c r="D48" s="139"/>
      <c r="F48" s="201"/>
    </row>
    <row r="49" spans="2:6" ht="13.5" customHeight="1">
      <c r="B49" s="134" t="s">
        <v>143</v>
      </c>
      <c r="C49" s="139"/>
      <c r="D49" s="139"/>
      <c r="F49" s="201"/>
    </row>
    <row r="50" spans="2:6" ht="12.75" customHeight="1">
      <c r="B50" s="134" t="s">
        <v>144</v>
      </c>
      <c r="C50" s="139"/>
      <c r="D50" s="139"/>
      <c r="F50" s="201"/>
    </row>
    <row r="51" spans="2:6" ht="12.75" customHeight="1">
      <c r="B51" s="238" t="s">
        <v>145</v>
      </c>
      <c r="C51" s="133"/>
      <c r="D51" s="133"/>
      <c r="F51" s="201"/>
    </row>
    <row r="52" spans="2:6" ht="14.25">
      <c r="B52" s="238"/>
      <c r="C52" s="131">
        <v>-9818</v>
      </c>
      <c r="D52" s="131">
        <v>217</v>
      </c>
      <c r="F52" s="201"/>
    </row>
    <row r="53" spans="2:6" ht="14.25">
      <c r="B53" s="54" t="s">
        <v>146</v>
      </c>
      <c r="C53" s="131">
        <f>SUM(C43,C36,C21)</f>
        <v>88507</v>
      </c>
      <c r="D53" s="131">
        <f>SUM(D43,D36,D21)</f>
        <v>-171607</v>
      </c>
      <c r="E53" s="206"/>
      <c r="F53" s="201"/>
    </row>
    <row r="54" spans="2:6" ht="14.25" customHeight="1">
      <c r="B54" s="134" t="s">
        <v>147</v>
      </c>
      <c r="C54" s="138">
        <v>161636</v>
      </c>
      <c r="D54" s="138">
        <v>546829</v>
      </c>
      <c r="E54" s="113"/>
      <c r="F54" s="201"/>
    </row>
    <row r="55" spans="2:6" ht="14.25" customHeight="1">
      <c r="B55" s="134" t="s">
        <v>148</v>
      </c>
      <c r="C55" s="140">
        <f>SUM(C52:C54)</f>
        <v>240325</v>
      </c>
      <c r="D55" s="140">
        <f>SUM(D52:D54)</f>
        <v>375439</v>
      </c>
      <c r="F55" s="201"/>
    </row>
    <row r="56" spans="3:4" ht="14.25">
      <c r="C56" s="169"/>
      <c r="D56" s="98"/>
    </row>
    <row r="58" spans="2:4" ht="12.75">
      <c r="B58" s="88"/>
      <c r="C58" s="200"/>
      <c r="D58" s="88"/>
    </row>
    <row r="59" spans="2:4" ht="14.25">
      <c r="B59" s="89" t="s">
        <v>54</v>
      </c>
      <c r="C59" s="89"/>
      <c r="D59" s="90" t="s">
        <v>149</v>
      </c>
    </row>
    <row r="60" spans="2:4" ht="14.25">
      <c r="B60" s="89" t="s">
        <v>150</v>
      </c>
      <c r="C60" s="89"/>
      <c r="D60" s="90"/>
    </row>
    <row r="61" spans="2:4" ht="14.25">
      <c r="B61" s="89"/>
      <c r="C61" s="89"/>
      <c r="D61" s="90" t="s">
        <v>110</v>
      </c>
    </row>
    <row r="62" spans="2:4" ht="14.25">
      <c r="B62" s="89" t="s">
        <v>1</v>
      </c>
      <c r="C62" s="89"/>
      <c r="D62" s="89" t="s">
        <v>151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6">
      <selection activeCell="A13" sqref="A13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109</v>
      </c>
    </row>
    <row r="2" s="14" customFormat="1" ht="2.25" customHeight="1" hidden="1">
      <c r="D2" s="37"/>
    </row>
    <row r="3" s="14" customFormat="1" ht="12.75" hidden="1">
      <c r="D3" s="37" t="s">
        <v>16</v>
      </c>
    </row>
    <row r="4" s="14" customFormat="1" ht="12.75" hidden="1">
      <c r="D4" s="37" t="s">
        <v>112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24" t="s">
        <v>108</v>
      </c>
      <c r="C7" s="225"/>
      <c r="D7" s="225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26" t="s">
        <v>0</v>
      </c>
      <c r="B9" s="226"/>
      <c r="C9" s="226"/>
      <c r="D9" s="3"/>
    </row>
    <row r="10" spans="1:4" s="1" customFormat="1" ht="14.25">
      <c r="A10" s="219" t="s">
        <v>79</v>
      </c>
      <c r="B10" s="219"/>
      <c r="C10" s="219"/>
      <c r="D10" s="6"/>
    </row>
    <row r="11" spans="1:4" s="1" customFormat="1" ht="14.25">
      <c r="A11" s="219" t="s">
        <v>80</v>
      </c>
      <c r="B11" s="219"/>
      <c r="C11" s="219"/>
      <c r="D11" s="6"/>
    </row>
    <row r="12" spans="1:4" s="42" customFormat="1" ht="14.25">
      <c r="A12" s="209" t="s">
        <v>255</v>
      </c>
      <c r="B12" s="210"/>
      <c r="C12" s="210"/>
      <c r="D12" s="210"/>
    </row>
    <row r="13" spans="1:4" s="42" customFormat="1" ht="14.25">
      <c r="A13" s="82"/>
      <c r="B13" s="83"/>
      <c r="C13" s="83"/>
      <c r="D13" s="83"/>
    </row>
    <row r="14" spans="1:4" s="1" customFormat="1" ht="14.25">
      <c r="A14" s="212" t="s">
        <v>241</v>
      </c>
      <c r="B14" s="212"/>
      <c r="C14" s="212"/>
      <c r="D14" s="212"/>
    </row>
    <row r="15" spans="1:4" s="1" customFormat="1" ht="15.75" customHeight="1">
      <c r="A15" s="228" t="s">
        <v>102</v>
      </c>
      <c r="B15" s="228"/>
      <c r="C15" s="228"/>
      <c r="D15" s="3"/>
    </row>
    <row r="17" spans="1:3" s="3" customFormat="1" ht="14.25">
      <c r="A17" s="43" t="s">
        <v>57</v>
      </c>
      <c r="B17" s="44" t="s">
        <v>81</v>
      </c>
      <c r="C17" s="44" t="s">
        <v>58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82</v>
      </c>
      <c r="B19" s="47"/>
      <c r="C19" s="48"/>
    </row>
    <row r="20" spans="1:3" ht="12.75">
      <c r="A20" s="49" t="s">
        <v>83</v>
      </c>
      <c r="B20" s="47"/>
      <c r="C20" s="50"/>
    </row>
    <row r="21" spans="1:3" ht="12.75">
      <c r="A21" s="47" t="s">
        <v>84</v>
      </c>
      <c r="B21" s="47"/>
      <c r="C21" s="50"/>
    </row>
    <row r="22" spans="1:3" ht="12.75">
      <c r="A22" s="47" t="s">
        <v>85</v>
      </c>
      <c r="B22" s="47"/>
      <c r="C22" s="50"/>
    </row>
    <row r="23" spans="1:3" ht="24">
      <c r="A23" s="51" t="s">
        <v>86</v>
      </c>
      <c r="B23" s="47"/>
      <c r="C23" s="50"/>
    </row>
    <row r="24" spans="1:3" ht="24">
      <c r="A24" s="52" t="s">
        <v>87</v>
      </c>
      <c r="B24" s="52"/>
      <c r="C24" s="53"/>
    </row>
    <row r="25" spans="1:3" ht="15">
      <c r="A25" s="54" t="s">
        <v>88</v>
      </c>
      <c r="B25" s="55"/>
      <c r="C25" s="45"/>
    </row>
    <row r="26" spans="1:3" ht="12.75">
      <c r="A26" s="56" t="s">
        <v>89</v>
      </c>
      <c r="B26" s="47"/>
      <c r="C26" s="48"/>
    </row>
    <row r="27" spans="1:3" ht="12.75">
      <c r="A27" s="57" t="s">
        <v>90</v>
      </c>
      <c r="B27" s="47"/>
      <c r="C27" s="50"/>
    </row>
    <row r="28" spans="1:3" ht="12.75">
      <c r="A28" s="57" t="s">
        <v>91</v>
      </c>
      <c r="B28" s="47"/>
      <c r="C28" s="50"/>
    </row>
    <row r="29" spans="1:3" ht="24">
      <c r="A29" s="57" t="s">
        <v>92</v>
      </c>
      <c r="B29" s="47"/>
      <c r="C29" s="58"/>
    </row>
    <row r="30" spans="1:3" ht="15">
      <c r="A30" s="54" t="s">
        <v>93</v>
      </c>
      <c r="B30" s="55"/>
      <c r="C30" s="45"/>
    </row>
    <row r="31" spans="1:3" ht="12.75">
      <c r="A31" s="56" t="s">
        <v>94</v>
      </c>
      <c r="B31" s="47"/>
      <c r="C31" s="48"/>
    </row>
    <row r="32" spans="1:3" ht="12.75">
      <c r="A32" s="57" t="s">
        <v>95</v>
      </c>
      <c r="B32" s="47"/>
      <c r="C32" s="50"/>
    </row>
    <row r="33" spans="1:3" ht="12.75">
      <c r="A33" s="57" t="s">
        <v>96</v>
      </c>
      <c r="B33" s="47"/>
      <c r="C33" s="50"/>
    </row>
    <row r="34" spans="1:3" ht="12.75">
      <c r="A34" s="57" t="s">
        <v>97</v>
      </c>
      <c r="B34" s="47"/>
      <c r="C34" s="50"/>
    </row>
    <row r="35" spans="1:3" ht="24">
      <c r="A35" s="57" t="s">
        <v>98</v>
      </c>
      <c r="B35" s="47"/>
      <c r="C35" s="50"/>
    </row>
    <row r="36" spans="1:3" ht="15">
      <c r="A36" s="59" t="s">
        <v>99</v>
      </c>
      <c r="B36" s="60"/>
      <c r="C36" s="45"/>
    </row>
    <row r="37" spans="1:3" ht="15">
      <c r="A37" s="59" t="s">
        <v>100</v>
      </c>
      <c r="B37" s="60"/>
      <c r="C37" s="45"/>
    </row>
    <row r="38" spans="1:3" ht="24">
      <c r="A38" s="54" t="s">
        <v>101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2021-07-13T08:28:27Z</cp:lastPrinted>
  <dcterms:created xsi:type="dcterms:W3CDTF">2003-01-09T12:46:50Z</dcterms:created>
  <dcterms:modified xsi:type="dcterms:W3CDTF">2021-07-13T08:28:31Z</dcterms:modified>
  <cp:category/>
  <cp:version/>
  <cp:contentType/>
  <cp:contentStatus/>
</cp:coreProperties>
</file>