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95" windowHeight="9645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<sst xmlns="http://schemas.openxmlformats.org/spreadsheetml/2006/main" count="293" uniqueCount="257">
  <si>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</si>
  <si>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</si>
  <si>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</si>
  <si>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</si>
  <si>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</si>
  <si>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</si>
  <si>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</si>
  <si>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</si>
  <si>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</si>
  <si>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</si>
  <si>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</si>
  <si>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</si>
  <si>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</si>
  <si>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</si>
  <si>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</si>
  <si>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</si>
  <si>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</si>
  <si>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</si>
  <si>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</si>
  <si>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</si>
  <si>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</si>
  <si>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</si>
  <si>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</si>
  <si>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</si>
  <si>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</si>
  <si>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</si>
  <si>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</si>
  <si>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</si>
  <si>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</si>
  <si>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</si>
  <si>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</si>
  <si>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</si>
  <si>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</si>
  <si>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</si>
  <si>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</si>
  <si>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</si>
  <si>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</si>
  <si>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</si>
  <si>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</si>
  <si>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</si>
  <si>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</si>
  <si>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</si>
  <si>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</si>
  <si>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</si>
  <si>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</si>
  <si>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</si>
  <si>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</si>
  <si>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</si>
  <si>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</si>
  <si>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</si>
  <si>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</si>
  <si>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</si>
  <si>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</si>
  <si>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</si>
  <si>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</si>
  <si>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</si>
  <si>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</si>
  <si>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</si>
  <si>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</si>
  <si>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</si>
  <si>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</si>
  <si>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</si>
  <si>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</si>
  <si>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</si>
  <si>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</si>
  <si>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</si>
  <si>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</si>
  <si>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</si>
  <si>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</si>
  <si>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</si>
  <si>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</si>
  <si>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</si>
  <si>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</si>
  <si>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</si>
  <si>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</si>
  <si>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</si>
  <si>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</si>
  <si>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</si>
  <si>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</si>
  <si>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</si>
  <si>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</si>
  <si>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</si>
  <si>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</si>
  <si>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</si>
  <si>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</si>
  <si>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</si>
  <si>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</si>
  <si>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</si>
  <si>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</si>
  <si>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</si>
  <si>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</si>
  <si>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</si>
  <si>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</si>
  <si>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</si>
  <si>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</si>
  <si>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</si>
  <si>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</si>
  <si>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</si>
  <si>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</si>
  <si>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</si>
  <si>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</si>
  <si>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</si>
  <si>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</si>
  <si>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</si>
  <si>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</si>
  <si>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</si>
  <si>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</si>
  <si>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</si>
  <si>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</si>
  <si>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</si>
  <si>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</si>
  <si>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</si>
  <si>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</si>
  <si>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</si>
  <si>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</si>
  <si>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</si>
  <si>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</si>
  <si>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</si>
  <si>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</si>
  <si>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</si>
  <si>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</si>
  <si>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</si>
  <si>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</si>
  <si>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</si>
  <si>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</si>
  <si>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</si>
  <si>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</si>
  <si>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</si>
  <si>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</si>
  <si>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</si>
  <si>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</si>
  <si>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</si>
  <si>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</si>
  <si>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</si>
  <si>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</si>
  <si>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</si>
  <si>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</si>
  <si>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</si>
  <si>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</si>
  <si>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</si>
  <si>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</si>
  <si>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</si>
  <si>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</si>
  <si>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</si>
  <si>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</si>
  <si>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</si>
  <si>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</si>
  <si>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</si>
  <si>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</si>
  <si>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</si>
  <si>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</si>
  <si>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</si>
  <si>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</si>
  <si>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</si>
  <si>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</si>
  <si>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</si>
  <si>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</si>
  <si>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</si>
  <si>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</si>
  <si>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</si>
  <si>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</si>
  <si>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</si>
  <si>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</si>
  <si>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</si>
  <si>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</si>
  <si>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</si>
  <si>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</si>
  <si>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</si>
  <si>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</si>
  <si>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</si>
  <si>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</si>
  <si>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</si>
  <si>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</si>
  <si>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</si>
  <si>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</si>
  <si>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</si>
  <si>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</si>
  <si>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</si>
  <si>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</si>
  <si>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</si>
  <si>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</si>
  <si>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</si>
  <si>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</si>
  <si>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</si>
  <si>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</si>
  <si>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</si>
  <si>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</si>
  <si>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</si>
  <si>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</si>
  <si>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</si>
  <si>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</si>
  <si>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</si>
  <si>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</si>
  <si>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</si>
  <si>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</si>
  <si>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</si>
  <si>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</si>
  <si>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</si>
  <si>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</si>
  <si>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</si>
  <si>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</si>
  <si>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</si>
  <si>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</si>
  <si>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</si>
  <si>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</si>
  <si>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</si>
  <si>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</si>
  <si>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</si>
  <si>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</si>
  <si>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</si>
  <si>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</si>
  <si>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</si>
  <si>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</si>
  <si>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</si>
  <si>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</si>
  <si>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</si>
  <si>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</si>
  <si>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</si>
  <si>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</si>
  <si>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</si>
  <si>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</si>
  <si>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</si>
  <si>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</si>
  <si>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</si>
  <si>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</si>
  <si>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</si>
  <si>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</si>
  <si>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</si>
  <si>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</si>
  <si>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</si>
  <si>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</si>
  <si>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</si>
  <si>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</si>
  <si>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</si>
  <si>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</si>
  <si>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</si>
  <si>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</si>
  <si>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</si>
  <si>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</si>
  <si>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</si>
  <si>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</si>
  <si>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</si>
  <si>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</si>
  <si>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</si>
  <si>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</si>
  <si>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</si>
  <si>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</si>
  <si>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Ð³ßí»ïáõ Å³Ù³Ý³Ï³ßñç³Ý </t>
  </si>
  <si>
    <t>9. ØÝ³óáñ¹Á Ý³Ëáñ¹ Å³Ù³Ý³Ï³ßñç³ÝÇ ëÏ½µáõÙ                                                     ³é 01 ÑáõÝí³ñÇ 2019Ã. (ëïáõ·í³Í)</t>
  </si>
  <si>
    <t>1. ØÝ³óáñ¹Á Ý³Ëáñ¹ Å³Ù³Ý³Ï³ßñç³ÝÇ ëÏ½µáõÙ                                                     ³é 01 ÑáõÝí³ñÇ 2018Ã. (ëïáõ·í³Í)</t>
  </si>
  <si>
    <t>1.1. Ð³ßí³å³Ñ³Ï³Ý Ñ³ßí³éÙ³Ý ù³Õ³ù³Ï³ÝáõÃÛ³Ý ÷á÷áËáõÃÛáõÝÝ»ñÇ ÁÝ¹Ñ³Ýáõñ ³ñ¹ÛáõÝùÁ ¨ ¿³Ï³Ý ëË³ÉÝ»ñÇ ×ß·ñïáõÙÁ /üÐØê 9-Ç ³ÝóÙ³Ý ³½¹»óáõÃÛáõÝ/</t>
  </si>
  <si>
    <t xml:space="preserve">§31¦  ¹»Ïï»Ùµ»ñÇ    2019Ã.  </t>
  </si>
  <si>
    <t xml:space="preserve">§31¦  ¹»Ïï»Ùµ»ñÇ  2019Ã.  </t>
  </si>
  <si>
    <t xml:space="preserve">§31¦ ¹»Ïï»Ùµ»ñÇ    2019Ã. </t>
  </si>
  <si>
    <t xml:space="preserve">§31¦ ¹»Ïï»Ùµ»ñÇ  2019Ã.  </t>
  </si>
  <si>
    <t>8. ØÝ³óáñ¹Á Ý³Ëáñ¹ Å³Ù³Ý³Ï³ßñç³ÝÇ í»ñçáõÙ                                                     ³é 31 ¹»Ïï»Ùµ»ñի  2018Ã. (ëïáõ·í³Í)</t>
  </si>
  <si>
    <t xml:space="preserve">16. ØÝ³óáñ¹Á Ñ³ßí»ïáõ Å³Ù³Ý³Ï³ßñç³ÝÇ í»ñçáõÙ                                                     ³é  31 ¹»Ïï»Ùµ»ñÇ  2019 Ã.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</si>
</sst>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81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b/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6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29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9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77" fillId="0" borderId="0" xfId="66" applyFont="1" applyFill="1">
      <alignment/>
      <protection/>
    </xf>
    <xf numFmtId="3" fontId="76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76" fillId="0" borderId="0" xfId="64" applyFont="1">
      <alignment/>
      <protection/>
    </xf>
    <xf numFmtId="0" fontId="78" fillId="0" borderId="0" xfId="61" applyFont="1">
      <alignment/>
      <protection/>
    </xf>
    <xf numFmtId="0" fontId="76" fillId="0" borderId="0" xfId="65" applyFont="1" applyBorder="1">
      <alignment/>
      <protection/>
    </xf>
    <xf numFmtId="0" fontId="79" fillId="0" borderId="0" xfId="65" applyFont="1" applyBorder="1">
      <alignment/>
      <protection/>
    </xf>
    <xf numFmtId="3" fontId="76" fillId="0" borderId="0" xfId="64" applyNumberFormat="1" applyFont="1">
      <alignment/>
      <protection/>
    </xf>
    <xf numFmtId="0" fontId="79" fillId="0" borderId="0" xfId="64" applyFont="1">
      <alignment/>
      <protection/>
    </xf>
    <xf numFmtId="0" fontId="80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36" fillId="33" borderId="10" xfId="0" applyFont="1" applyFill="1" applyBorder="1" applyAlignment="1">
      <alignment horizontal="center"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top" wrapText="1"/>
      <protection/>
    </xf>
    <xf numFmtId="0" fontId="20" fillId="0" borderId="31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textRotation="90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31" xfId="60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9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 textRotation="90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  <xf numFmtId="37" fontId="28" fillId="0" borderId="0" xfId="66" applyNumberFormat="1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tabSelected="1" zoomScalePageLayoutView="0" workbookViewId="0" topLeftCell="A1">
      <selection activeCell="F63" sqref="F63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180" customWidth="1"/>
    <col min="6" max="6" width="27.875" style="189" customWidth="1"/>
    <col min="7" max="16384" width="9.125" style="93" customWidth="1"/>
  </cols>
  <sheetData>
    <row r="1" ht="1.5" customHeight="1"/>
    <row r="6" spans="3:6" ht="12.75">
      <c r="C6" s="94"/>
      <c r="D6" s="94"/>
      <c r="E6" s="200" t="s">
        <v>236</v>
      </c>
      <c r="F6" s="201"/>
    </row>
    <row r="7" spans="3:5" ht="12.75">
      <c r="C7" s="94"/>
      <c r="D7" s="94"/>
      <c r="E7" s="181"/>
    </row>
    <row r="8" spans="3:6" ht="16.5">
      <c r="C8" s="206" t="s">
        <v>235</v>
      </c>
      <c r="D8" s="206"/>
      <c r="E8" s="206"/>
      <c r="F8" s="206"/>
    </row>
    <row r="9" spans="3:6" ht="14.25">
      <c r="C9" s="205"/>
      <c r="D9" s="205"/>
      <c r="E9" s="205"/>
      <c r="F9" s="205"/>
    </row>
    <row r="10" spans="3:6" ht="12.75">
      <c r="C10" s="202" t="s">
        <v>251</v>
      </c>
      <c r="D10" s="203"/>
      <c r="E10" s="203"/>
      <c r="F10" s="203"/>
    </row>
    <row r="11" spans="3:6" ht="12.75">
      <c r="C11" s="82"/>
      <c r="D11" s="83"/>
      <c r="E11" s="182"/>
      <c r="F11" s="190"/>
    </row>
    <row r="12" spans="3:6" ht="14.25">
      <c r="C12" s="205" t="s">
        <v>244</v>
      </c>
      <c r="D12" s="205"/>
      <c r="E12" s="205"/>
      <c r="F12" s="205"/>
    </row>
    <row r="13" spans="3:6" ht="12.75">
      <c r="C13" s="204" t="s">
        <v>234</v>
      </c>
      <c r="D13" s="204"/>
      <c r="E13" s="204"/>
      <c r="F13" s="204"/>
    </row>
    <row r="14" spans="3:6" ht="12.75">
      <c r="C14" s="82"/>
      <c r="D14" s="83"/>
      <c r="E14" s="183"/>
      <c r="F14" s="191" t="s">
        <v>57</v>
      </c>
    </row>
    <row r="15" spans="3:6" ht="25.5">
      <c r="C15" s="119"/>
      <c r="D15" s="120" t="s">
        <v>58</v>
      </c>
      <c r="E15" s="177" t="s">
        <v>247</v>
      </c>
      <c r="F15" s="177" t="s">
        <v>163</v>
      </c>
    </row>
    <row r="16" spans="3:6" ht="14.25">
      <c r="C16" s="121">
        <v>1</v>
      </c>
      <c r="D16" s="122" t="s">
        <v>164</v>
      </c>
      <c r="E16" s="173"/>
      <c r="F16" s="174"/>
    </row>
    <row r="17" spans="3:6" ht="14.25">
      <c r="C17" s="123">
        <v>1.1</v>
      </c>
      <c r="D17" s="124" t="s">
        <v>165</v>
      </c>
      <c r="E17" s="174">
        <v>308135</v>
      </c>
      <c r="F17" s="174">
        <v>153923</v>
      </c>
    </row>
    <row r="18" spans="3:6" ht="24">
      <c r="C18" s="123" t="s">
        <v>166</v>
      </c>
      <c r="D18" s="125" t="s">
        <v>167</v>
      </c>
      <c r="E18" s="174"/>
      <c r="F18" s="174"/>
    </row>
    <row r="19" spans="3:6" ht="14.25">
      <c r="C19" s="123" t="s">
        <v>168</v>
      </c>
      <c r="D19" s="126" t="s">
        <v>169</v>
      </c>
      <c r="E19" s="174">
        <v>238694</v>
      </c>
      <c r="F19" s="174">
        <v>49708</v>
      </c>
    </row>
    <row r="20" spans="3:6" ht="14.25">
      <c r="C20" s="123" t="s">
        <v>170</v>
      </c>
      <c r="D20" s="126" t="s">
        <v>171</v>
      </c>
      <c r="E20" s="174"/>
      <c r="F20" s="174"/>
    </row>
    <row r="21" spans="3:6" ht="14.25">
      <c r="C21" s="123" t="s">
        <v>172</v>
      </c>
      <c r="D21" s="126" t="s">
        <v>173</v>
      </c>
      <c r="E21" s="178">
        <v>6811489</v>
      </c>
      <c r="F21" s="174">
        <v>6946387</v>
      </c>
    </row>
    <row r="22" spans="3:6" ht="14.25">
      <c r="C22" s="123" t="s">
        <v>174</v>
      </c>
      <c r="D22" s="126" t="s">
        <v>175</v>
      </c>
      <c r="E22" s="174"/>
      <c r="F22" s="174"/>
    </row>
    <row r="23" spans="3:6" ht="14.25">
      <c r="C23" s="123" t="s">
        <v>176</v>
      </c>
      <c r="D23" s="126" t="s">
        <v>177</v>
      </c>
      <c r="E23" s="174">
        <v>8756</v>
      </c>
      <c r="F23" s="174"/>
    </row>
    <row r="24" spans="3:9" ht="14.25">
      <c r="C24" s="123" t="s">
        <v>178</v>
      </c>
      <c r="D24" s="126" t="s">
        <v>181</v>
      </c>
      <c r="E24" s="175">
        <v>26966</v>
      </c>
      <c r="F24" s="174"/>
      <c r="I24" s="62"/>
    </row>
    <row r="25" spans="3:6" ht="14.25">
      <c r="C25" s="123" t="s">
        <v>180</v>
      </c>
      <c r="D25" s="126" t="s">
        <v>179</v>
      </c>
      <c r="E25" s="174"/>
      <c r="F25" s="174"/>
    </row>
    <row r="26" spans="3:9" ht="15.75" customHeight="1">
      <c r="C26" s="127" t="s">
        <v>182</v>
      </c>
      <c r="D26" s="125" t="s">
        <v>183</v>
      </c>
      <c r="E26" s="174">
        <v>3680</v>
      </c>
      <c r="F26" s="174">
        <v>3680</v>
      </c>
      <c r="I26" s="62"/>
    </row>
    <row r="27" spans="3:6" ht="24.75" customHeight="1">
      <c r="C27" s="127" t="s">
        <v>184</v>
      </c>
      <c r="D27" s="125" t="s">
        <v>185</v>
      </c>
      <c r="E27" s="174">
        <v>7928</v>
      </c>
      <c r="F27" s="174">
        <v>8404</v>
      </c>
    </row>
    <row r="28" spans="3:9" ht="24.75" customHeight="1">
      <c r="C28" s="127" t="s">
        <v>186</v>
      </c>
      <c r="D28" s="125" t="s">
        <v>187</v>
      </c>
      <c r="E28" s="174">
        <v>0</v>
      </c>
      <c r="F28" s="174">
        <v>27953</v>
      </c>
      <c r="I28" s="62"/>
    </row>
    <row r="29" spans="3:6" ht="14.25">
      <c r="C29" s="123" t="s">
        <v>188</v>
      </c>
      <c r="D29" s="126" t="s">
        <v>189</v>
      </c>
      <c r="E29" s="174">
        <v>318297</v>
      </c>
      <c r="F29" s="174">
        <v>340728</v>
      </c>
    </row>
    <row r="30" spans="3:9" ht="14.25">
      <c r="C30" s="123" t="s">
        <v>190</v>
      </c>
      <c r="D30" s="126" t="s">
        <v>191</v>
      </c>
      <c r="E30" s="174"/>
      <c r="F30" s="174"/>
      <c r="I30" s="62"/>
    </row>
    <row r="31" spans="3:6" ht="14.25">
      <c r="C31" s="123" t="s">
        <v>192</v>
      </c>
      <c r="D31" s="126" t="s">
        <v>193</v>
      </c>
      <c r="E31" s="174"/>
      <c r="F31" s="174"/>
    </row>
    <row r="32" spans="3:6" ht="14.25">
      <c r="C32" s="123" t="s">
        <v>194</v>
      </c>
      <c r="D32" s="126" t="s">
        <v>195</v>
      </c>
      <c r="E32" s="174">
        <v>31076</v>
      </c>
      <c r="F32" s="174">
        <v>15007</v>
      </c>
    </row>
    <row r="33" spans="3:6" ht="15">
      <c r="C33" s="123"/>
      <c r="D33" s="128" t="s">
        <v>196</v>
      </c>
      <c r="E33" s="176">
        <f>SUM(E17:E32)</f>
        <v>7755021</v>
      </c>
      <c r="F33" s="176">
        <f>SUM(F17:F32)</f>
        <v>7545790</v>
      </c>
    </row>
    <row r="34" spans="3:6" ht="14.25">
      <c r="C34" s="123"/>
      <c r="D34" s="126"/>
      <c r="E34" s="173"/>
      <c r="F34" s="173"/>
    </row>
    <row r="35" spans="3:6" ht="14.25">
      <c r="C35" s="129">
        <v>2</v>
      </c>
      <c r="D35" s="130" t="s">
        <v>197</v>
      </c>
      <c r="E35" s="173"/>
      <c r="F35" s="173"/>
    </row>
    <row r="36" spans="3:6" ht="14.25">
      <c r="C36" s="123" t="s">
        <v>198</v>
      </c>
      <c r="D36" s="126" t="s">
        <v>199</v>
      </c>
      <c r="E36" s="178"/>
      <c r="F36" s="174">
        <v>38942</v>
      </c>
    </row>
    <row r="37" spans="3:6" ht="14.25">
      <c r="C37" s="123" t="s">
        <v>200</v>
      </c>
      <c r="D37" s="126" t="s">
        <v>201</v>
      </c>
      <c r="E37" s="174">
        <v>5902400</v>
      </c>
      <c r="F37" s="174">
        <v>5480849</v>
      </c>
    </row>
    <row r="38" spans="3:6" ht="14.25">
      <c r="C38" s="123" t="s">
        <v>202</v>
      </c>
      <c r="D38" s="126" t="s">
        <v>203</v>
      </c>
      <c r="E38" s="174">
        <v>149175</v>
      </c>
      <c r="F38" s="174">
        <v>115687</v>
      </c>
    </row>
    <row r="39" spans="3:6" ht="14.25">
      <c r="C39" s="123" t="s">
        <v>204</v>
      </c>
      <c r="D39" s="124" t="s">
        <v>205</v>
      </c>
      <c r="E39" s="174">
        <v>7750</v>
      </c>
      <c r="F39" s="174">
        <v>1756</v>
      </c>
    </row>
    <row r="40" spans="3:6" ht="14.25">
      <c r="C40" s="123" t="s">
        <v>206</v>
      </c>
      <c r="D40" s="126" t="s">
        <v>207</v>
      </c>
      <c r="E40" s="174">
        <v>28102</v>
      </c>
      <c r="F40" s="174"/>
    </row>
    <row r="41" spans="3:6" ht="14.25">
      <c r="C41" s="123" t="s">
        <v>208</v>
      </c>
      <c r="D41" s="126" t="s">
        <v>209</v>
      </c>
      <c r="E41" s="178"/>
      <c r="F41" s="178">
        <v>342403</v>
      </c>
    </row>
    <row r="42" spans="3:6" ht="14.25">
      <c r="C42" s="123" t="s">
        <v>210</v>
      </c>
      <c r="D42" s="126" t="s">
        <v>211</v>
      </c>
      <c r="E42" s="174"/>
      <c r="F42" s="174"/>
    </row>
    <row r="43" spans="3:6" ht="14.25">
      <c r="C43" s="123" t="s">
        <v>212</v>
      </c>
      <c r="D43" s="126" t="s">
        <v>213</v>
      </c>
      <c r="E43" s="174"/>
      <c r="F43" s="174"/>
    </row>
    <row r="44" spans="3:6" ht="14.25">
      <c r="C44" s="123" t="s">
        <v>214</v>
      </c>
      <c r="D44" s="126" t="s">
        <v>215</v>
      </c>
      <c r="E44" s="178">
        <v>10143</v>
      </c>
      <c r="F44" s="178">
        <v>19724</v>
      </c>
    </row>
    <row r="45" spans="3:6" ht="14.25">
      <c r="C45" s="123" t="s">
        <v>216</v>
      </c>
      <c r="D45" s="126" t="s">
        <v>217</v>
      </c>
      <c r="E45" s="174"/>
      <c r="F45" s="174"/>
    </row>
    <row r="46" spans="3:6" ht="14.25">
      <c r="C46" s="123" t="s">
        <v>218</v>
      </c>
      <c r="D46" s="126" t="s">
        <v>219</v>
      </c>
      <c r="E46" s="174">
        <v>23515</v>
      </c>
      <c r="F46" s="174">
        <v>30214</v>
      </c>
    </row>
    <row r="47" spans="3:6" ht="15">
      <c r="C47" s="123"/>
      <c r="D47" s="128" t="s">
        <v>220</v>
      </c>
      <c r="E47" s="176">
        <f>SUM(E36:E46)</f>
        <v>6121085</v>
      </c>
      <c r="F47" s="176">
        <f>SUM(F36:F46)</f>
        <v>6029575</v>
      </c>
    </row>
    <row r="48" spans="3:6" ht="14.25">
      <c r="C48" s="123"/>
      <c r="D48" s="126"/>
      <c r="E48" s="173"/>
      <c r="F48" s="173"/>
    </row>
    <row r="49" spans="3:6" ht="14.25">
      <c r="C49" s="129">
        <v>3</v>
      </c>
      <c r="D49" s="130" t="s">
        <v>221</v>
      </c>
      <c r="E49" s="173"/>
      <c r="F49" s="173"/>
    </row>
    <row r="50" spans="3:6" ht="14.25">
      <c r="C50" s="123">
        <v>3.1</v>
      </c>
      <c r="D50" s="126" t="s">
        <v>222</v>
      </c>
      <c r="E50" s="174">
        <v>1000000</v>
      </c>
      <c r="F50" s="174">
        <v>1000000</v>
      </c>
    </row>
    <row r="51" spans="3:6" ht="14.25">
      <c r="C51" s="123" t="s">
        <v>223</v>
      </c>
      <c r="D51" s="126" t="s">
        <v>224</v>
      </c>
      <c r="E51" s="174"/>
      <c r="F51" s="174"/>
    </row>
    <row r="52" spans="3:6" ht="14.25">
      <c r="C52" s="123" t="s">
        <v>225</v>
      </c>
      <c r="D52" s="126" t="s">
        <v>226</v>
      </c>
      <c r="E52" s="174"/>
      <c r="F52" s="174"/>
    </row>
    <row r="53" spans="3:6" ht="14.25">
      <c r="C53" s="123" t="s">
        <v>227</v>
      </c>
      <c r="D53" s="126" t="s">
        <v>228</v>
      </c>
      <c r="E53" s="175"/>
      <c r="F53" s="173"/>
    </row>
    <row r="54" spans="3:6" ht="15">
      <c r="C54" s="123" t="s">
        <v>229</v>
      </c>
      <c r="D54" s="126" t="s">
        <v>230</v>
      </c>
      <c r="E54" s="179">
        <v>633936</v>
      </c>
      <c r="F54" s="192">
        <v>516215</v>
      </c>
    </row>
    <row r="55" spans="3:6" ht="15">
      <c r="C55" s="123"/>
      <c r="D55" s="131" t="s">
        <v>231</v>
      </c>
      <c r="E55" s="176">
        <f>SUM(E50:E54)</f>
        <v>1633936</v>
      </c>
      <c r="F55" s="176">
        <f>SUM(F50:F54)</f>
        <v>1516215</v>
      </c>
    </row>
    <row r="56" spans="3:6" ht="15">
      <c r="C56" s="123"/>
      <c r="D56" s="128" t="s">
        <v>232</v>
      </c>
      <c r="E56" s="176">
        <f>SUM(E47,E55)</f>
        <v>7755021</v>
      </c>
      <c r="F56" s="176">
        <f>SUM(F47,F55)</f>
        <v>7545790</v>
      </c>
    </row>
    <row r="57" ht="12.75">
      <c r="E57" s="184"/>
    </row>
    <row r="58" spans="5:6" ht="12.75">
      <c r="E58" s="184"/>
      <c r="F58" s="193"/>
    </row>
    <row r="59" ht="12.75">
      <c r="F59" s="194"/>
    </row>
    <row r="60" spans="5:6" ht="12.75">
      <c r="E60" s="185"/>
      <c r="F60" s="195"/>
    </row>
    <row r="61" spans="3:6" ht="14.25">
      <c r="C61" s="95"/>
      <c r="D61" s="96" t="s">
        <v>55</v>
      </c>
      <c r="E61" s="186"/>
      <c r="F61" s="196" t="s">
        <v>233</v>
      </c>
    </row>
    <row r="62" spans="3:6" ht="14.25">
      <c r="C62" s="95"/>
      <c r="D62" s="96" t="s">
        <v>151</v>
      </c>
      <c r="E62" s="186"/>
      <c r="F62" s="196"/>
    </row>
    <row r="63" spans="3:6" ht="14.25">
      <c r="C63" s="95"/>
      <c r="D63" s="96"/>
      <c r="E63" s="186"/>
      <c r="F63" s="196"/>
    </row>
    <row r="64" spans="3:6" ht="14.25">
      <c r="C64" s="95"/>
      <c r="D64" s="96" t="s">
        <v>1</v>
      </c>
      <c r="E64" s="186"/>
      <c r="F64" s="197" t="s">
        <v>152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36">
      <selection activeCell="L42" sqref="L42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07" t="s">
        <v>157</v>
      </c>
      <c r="C7" s="208"/>
      <c r="D7" s="101"/>
      <c r="E7" s="101"/>
    </row>
    <row r="8" spans="1:2" ht="12.75">
      <c r="A8" s="66"/>
      <c r="B8" s="67"/>
    </row>
    <row r="9" spans="1:5" ht="15.75" customHeight="1">
      <c r="A9" s="206" t="s">
        <v>0</v>
      </c>
      <c r="B9" s="206"/>
      <c r="C9" s="206"/>
      <c r="D9" s="100"/>
      <c r="E9" s="100"/>
    </row>
    <row r="10" spans="1:5" ht="12.75" customHeight="1">
      <c r="A10" s="205" t="s">
        <v>158</v>
      </c>
      <c r="B10" s="205"/>
      <c r="C10" s="205"/>
      <c r="D10" s="99"/>
      <c r="E10" s="99"/>
    </row>
    <row r="11" ht="12.75" customHeight="1"/>
    <row r="12" spans="1:5" ht="12.75">
      <c r="A12" s="202" t="s">
        <v>252</v>
      </c>
      <c r="B12" s="203"/>
      <c r="C12" s="203"/>
      <c r="D12" s="172"/>
      <c r="E12" s="66"/>
    </row>
    <row r="13" spans="1:5" ht="12.75">
      <c r="A13" s="82"/>
      <c r="B13" s="83"/>
      <c r="C13" s="83"/>
      <c r="D13" s="190"/>
      <c r="E13" s="83"/>
    </row>
    <row r="14" spans="1:5" ht="14.25">
      <c r="A14" s="205" t="s">
        <v>241</v>
      </c>
      <c r="B14" s="205"/>
      <c r="C14" s="205"/>
      <c r="D14" s="99"/>
      <c r="E14" s="99"/>
    </row>
    <row r="15" spans="1:5" ht="12.75">
      <c r="A15" s="209" t="s">
        <v>56</v>
      </c>
      <c r="B15" s="209"/>
      <c r="C15" s="209"/>
      <c r="D15" s="102"/>
      <c r="E15" s="102"/>
    </row>
    <row r="16" spans="3:5" ht="12.75">
      <c r="C16" s="68" t="s">
        <v>57</v>
      </c>
      <c r="D16" s="68"/>
      <c r="E16" s="68"/>
    </row>
    <row r="17" ht="12.75" hidden="1"/>
    <row r="18" spans="1:5" ht="48">
      <c r="A18" s="69" t="s">
        <v>58</v>
      </c>
      <c r="B18" s="70" t="s">
        <v>59</v>
      </c>
      <c r="C18" s="70" t="s">
        <v>238</v>
      </c>
      <c r="D18" s="70" t="s">
        <v>245</v>
      </c>
      <c r="E18" s="70" t="s">
        <v>237</v>
      </c>
    </row>
    <row r="19" spans="1:5" ht="14.25">
      <c r="A19" s="71" t="s">
        <v>60</v>
      </c>
      <c r="B19" s="143">
        <v>179661</v>
      </c>
      <c r="C19" s="143">
        <v>189108</v>
      </c>
      <c r="D19" s="143">
        <v>723342</v>
      </c>
      <c r="E19" s="143">
        <v>787707</v>
      </c>
    </row>
    <row r="20" spans="1:5" ht="12.75" customHeight="1" hidden="1">
      <c r="A20" s="72"/>
      <c r="B20" s="143"/>
      <c r="C20" s="143"/>
      <c r="D20" s="143"/>
      <c r="E20" s="143"/>
    </row>
    <row r="21" spans="1:5" ht="12.75" customHeight="1" hidden="1">
      <c r="A21" s="72"/>
      <c r="B21" s="143"/>
      <c r="C21" s="143"/>
      <c r="D21" s="143"/>
      <c r="E21" s="143"/>
    </row>
    <row r="22" spans="1:5" ht="12.75" customHeight="1" hidden="1">
      <c r="A22" s="72" t="s">
        <v>61</v>
      </c>
      <c r="B22" s="143"/>
      <c r="C22" s="143"/>
      <c r="D22" s="143"/>
      <c r="E22" s="143"/>
    </row>
    <row r="23" spans="1:5" ht="12.75" customHeight="1" hidden="1">
      <c r="A23" s="72" t="s">
        <v>62</v>
      </c>
      <c r="B23" s="143"/>
      <c r="C23" s="143"/>
      <c r="D23" s="143"/>
      <c r="E23" s="143"/>
    </row>
    <row r="24" spans="1:5" ht="12.75" customHeight="1">
      <c r="A24" s="72" t="s">
        <v>63</v>
      </c>
      <c r="B24" s="143">
        <v>-49836</v>
      </c>
      <c r="C24" s="143">
        <v>-110468</v>
      </c>
      <c r="D24" s="143">
        <v>-357324</v>
      </c>
      <c r="E24" s="143">
        <v>-458221</v>
      </c>
    </row>
    <row r="25" spans="1:5" ht="15">
      <c r="A25" s="73" t="s">
        <v>64</v>
      </c>
      <c r="B25" s="144">
        <f>SUM(B19:B24)</f>
        <v>129825</v>
      </c>
      <c r="C25" s="144">
        <f>SUM(C19:C24)</f>
        <v>78640</v>
      </c>
      <c r="D25" s="144">
        <f>SUM(D19:D24)</f>
        <v>366018</v>
      </c>
      <c r="E25" s="144">
        <f>SUM(E19:E24)</f>
        <v>329486</v>
      </c>
    </row>
    <row r="26" spans="1:5" ht="14.25">
      <c r="A26" s="72" t="s">
        <v>67</v>
      </c>
      <c r="B26" s="143"/>
      <c r="C26" s="143"/>
      <c r="D26" s="143">
        <v>287</v>
      </c>
      <c r="E26" s="143"/>
    </row>
    <row r="27" spans="1:5" ht="12.75" customHeight="1">
      <c r="A27" s="72" t="s">
        <v>65</v>
      </c>
      <c r="B27" s="143">
        <v>5006</v>
      </c>
      <c r="C27" s="143">
        <v>5871</v>
      </c>
      <c r="D27" s="143">
        <v>15129</v>
      </c>
      <c r="E27" s="143">
        <v>15977</v>
      </c>
    </row>
    <row r="28" spans="1:5" ht="12.75" customHeight="1">
      <c r="A28" s="72" t="s">
        <v>66</v>
      </c>
      <c r="B28" s="143">
        <v>-48328</v>
      </c>
      <c r="C28" s="143">
        <v>-346</v>
      </c>
      <c r="D28" s="143">
        <v>-49214</v>
      </c>
      <c r="E28" s="143">
        <v>-1276</v>
      </c>
    </row>
    <row r="29" spans="1:5" ht="26.25" customHeight="1">
      <c r="A29" s="74" t="s">
        <v>108</v>
      </c>
      <c r="B29" s="143"/>
      <c r="C29" s="143"/>
      <c r="D29" s="143"/>
      <c r="E29" s="143"/>
    </row>
    <row r="30" spans="1:5" ht="12.75" customHeight="1">
      <c r="A30" s="72" t="s">
        <v>104</v>
      </c>
      <c r="B30" s="143"/>
      <c r="C30" s="143"/>
      <c r="D30" s="143"/>
      <c r="E30" s="143"/>
    </row>
    <row r="31" spans="1:5" ht="12.75" customHeight="1">
      <c r="A31" s="72" t="s">
        <v>105</v>
      </c>
      <c r="B31" s="143"/>
      <c r="C31" s="143"/>
      <c r="D31" s="143"/>
      <c r="E31" s="143"/>
    </row>
    <row r="32" spans="1:5" ht="12.75" customHeight="1">
      <c r="A32" s="72" t="s">
        <v>106</v>
      </c>
      <c r="B32" s="143">
        <v>1676</v>
      </c>
      <c r="C32" s="143">
        <v>1728</v>
      </c>
      <c r="D32" s="143">
        <v>9066</v>
      </c>
      <c r="E32" s="143">
        <v>9882</v>
      </c>
    </row>
    <row r="33" spans="1:5" ht="16.5" customHeight="1">
      <c r="A33" s="72" t="s">
        <v>106</v>
      </c>
      <c r="B33" s="143">
        <v>3241</v>
      </c>
      <c r="C33" s="143">
        <v>-204</v>
      </c>
      <c r="D33" s="143">
        <v>-6703</v>
      </c>
      <c r="E33" s="143">
        <v>-4256</v>
      </c>
    </row>
    <row r="34" spans="1:9" ht="17.25" customHeight="1">
      <c r="A34" s="72" t="s">
        <v>68</v>
      </c>
      <c r="B34" s="143">
        <v>1360</v>
      </c>
      <c r="C34" s="143">
        <v>5096</v>
      </c>
      <c r="D34" s="143">
        <v>18407</v>
      </c>
      <c r="E34" s="143">
        <v>23725</v>
      </c>
      <c r="H34" s="103"/>
      <c r="I34" s="97"/>
    </row>
    <row r="35" spans="1:9" ht="16.5" customHeight="1">
      <c r="A35" s="73" t="s">
        <v>69</v>
      </c>
      <c r="B35" s="144">
        <f>SUM(B25:B34)</f>
        <v>92780</v>
      </c>
      <c r="C35" s="144">
        <f>SUM(C25:C34)</f>
        <v>90785</v>
      </c>
      <c r="D35" s="144">
        <f>SUM(D25:D34)</f>
        <v>352990</v>
      </c>
      <c r="E35" s="144">
        <f>SUM(E25:E34)</f>
        <v>373538</v>
      </c>
      <c r="H35" s="103"/>
      <c r="I35" s="97"/>
    </row>
    <row r="36" spans="1:9" ht="17.25" customHeight="1">
      <c r="A36" s="74" t="s">
        <v>107</v>
      </c>
      <c r="B36" s="143">
        <v>31</v>
      </c>
      <c r="C36" s="143">
        <v>61895</v>
      </c>
      <c r="D36" s="143">
        <v>12931</v>
      </c>
      <c r="E36" s="143">
        <v>49741</v>
      </c>
      <c r="F36" s="233"/>
      <c r="H36" s="103"/>
      <c r="I36" s="97"/>
    </row>
    <row r="37" spans="1:5" ht="16.5" customHeight="1">
      <c r="A37" s="72" t="s">
        <v>70</v>
      </c>
      <c r="B37" s="143">
        <v>-73959</v>
      </c>
      <c r="C37" s="143">
        <v>-68302</v>
      </c>
      <c r="D37" s="143">
        <v>-208469</v>
      </c>
      <c r="E37" s="143">
        <v>-232179</v>
      </c>
    </row>
    <row r="38" spans="1:5" ht="14.25">
      <c r="A38" s="72" t="s">
        <v>71</v>
      </c>
      <c r="B38" s="143">
        <v>-3292</v>
      </c>
      <c r="C38" s="143">
        <v>-2405</v>
      </c>
      <c r="D38" s="143">
        <v>-14641</v>
      </c>
      <c r="E38" s="143">
        <v>-9506</v>
      </c>
    </row>
    <row r="39" spans="1:7" ht="14.25">
      <c r="A39" s="72"/>
      <c r="B39" s="143"/>
      <c r="C39" s="143"/>
      <c r="D39" s="143"/>
      <c r="E39" s="143"/>
      <c r="G39" s="107"/>
    </row>
    <row r="40" spans="1:5" ht="15">
      <c r="A40" s="73" t="s">
        <v>72</v>
      </c>
      <c r="B40" s="144">
        <f>SUM(B35:B38)</f>
        <v>15560</v>
      </c>
      <c r="C40" s="144">
        <f>SUM(C35:C38)</f>
        <v>81973</v>
      </c>
      <c r="D40" s="144">
        <f>SUM(D35:D38)</f>
        <v>142811</v>
      </c>
      <c r="E40" s="144">
        <f>SUM(E35:E38)</f>
        <v>181594</v>
      </c>
    </row>
    <row r="41" spans="1:7" ht="12.75" customHeight="1">
      <c r="A41" s="72" t="s">
        <v>73</v>
      </c>
      <c r="B41" s="143">
        <v>6691</v>
      </c>
      <c r="C41" s="143">
        <v>-3080</v>
      </c>
      <c r="D41" s="198">
        <v>-25090</v>
      </c>
      <c r="E41" s="143">
        <v>-38408</v>
      </c>
      <c r="G41" s="170"/>
    </row>
    <row r="42" spans="1:5" ht="15">
      <c r="A42" s="75" t="s">
        <v>74</v>
      </c>
      <c r="B42" s="144">
        <f>SUM(B40:B41)</f>
        <v>22251</v>
      </c>
      <c r="C42" s="144">
        <f>SUM(C40:C41)</f>
        <v>78893</v>
      </c>
      <c r="D42" s="144">
        <f>SUM(D40:D41)</f>
        <v>117721</v>
      </c>
      <c r="E42" s="144">
        <f>SUM(E40:E41)</f>
        <v>143186</v>
      </c>
    </row>
    <row r="43" spans="1:5" ht="14.25">
      <c r="A43" s="76" t="s">
        <v>75</v>
      </c>
      <c r="B43" s="143"/>
      <c r="C43" s="143"/>
      <c r="D43" s="143"/>
      <c r="E43" s="143"/>
    </row>
    <row r="44" spans="1:5" ht="14.25">
      <c r="A44" s="72" t="s">
        <v>76</v>
      </c>
      <c r="B44" s="143"/>
      <c r="C44" s="143"/>
      <c r="D44" s="143"/>
      <c r="E44" s="143"/>
    </row>
    <row r="45" spans="1:5" ht="14.25">
      <c r="A45" s="77" t="s">
        <v>19</v>
      </c>
      <c r="B45" s="143"/>
      <c r="C45" s="143"/>
      <c r="D45" s="143"/>
      <c r="E45" s="143"/>
    </row>
    <row r="46" spans="1:5" ht="14.25">
      <c r="A46" s="76"/>
      <c r="B46" s="143"/>
      <c r="C46" s="143"/>
      <c r="D46" s="143"/>
      <c r="E46" s="143"/>
    </row>
    <row r="47" spans="1:5" ht="15">
      <c r="A47" s="39" t="s">
        <v>77</v>
      </c>
      <c r="B47" s="145">
        <f>SUM(B48:B51)</f>
        <v>0</v>
      </c>
      <c r="C47" s="145">
        <f>SUM(C48:C51)</f>
        <v>0</v>
      </c>
      <c r="D47" s="144">
        <f>SUM(D48:D51)</f>
        <v>0</v>
      </c>
      <c r="E47" s="145">
        <f>SUM(E48:E51)</f>
        <v>0</v>
      </c>
    </row>
    <row r="48" spans="1:5" ht="24">
      <c r="A48" s="40" t="s">
        <v>159</v>
      </c>
      <c r="B48" s="146"/>
      <c r="C48" s="146"/>
      <c r="D48" s="143"/>
      <c r="E48" s="146"/>
    </row>
    <row r="49" spans="1:5" ht="24">
      <c r="A49" s="40" t="s">
        <v>160</v>
      </c>
      <c r="B49" s="146"/>
      <c r="C49" s="146"/>
      <c r="D49" s="143"/>
      <c r="E49" s="146"/>
    </row>
    <row r="50" spans="1:5" ht="14.25">
      <c r="A50" s="38" t="s">
        <v>22</v>
      </c>
      <c r="B50" s="146"/>
      <c r="C50" s="146"/>
      <c r="D50" s="143"/>
      <c r="E50" s="146"/>
    </row>
    <row r="51" spans="1:5" ht="14.25">
      <c r="A51" s="38" t="s">
        <v>46</v>
      </c>
      <c r="B51" s="146"/>
      <c r="C51" s="146"/>
      <c r="D51" s="143"/>
      <c r="E51" s="146"/>
    </row>
    <row r="52" spans="1:5" ht="14.25">
      <c r="A52" s="38" t="s">
        <v>161</v>
      </c>
      <c r="B52" s="146"/>
      <c r="C52" s="146"/>
      <c r="D52" s="143"/>
      <c r="E52" s="146"/>
    </row>
    <row r="53" spans="1:5" ht="15">
      <c r="A53" s="39" t="s">
        <v>78</v>
      </c>
      <c r="B53" s="145">
        <f>B52+B47</f>
        <v>0</v>
      </c>
      <c r="C53" s="145">
        <f>C52+C47</f>
        <v>0</v>
      </c>
      <c r="D53" s="144">
        <f>D52+D47</f>
        <v>0</v>
      </c>
      <c r="E53" s="145">
        <f>E52+E47</f>
        <v>0</v>
      </c>
    </row>
    <row r="54" spans="1:5" ht="15">
      <c r="A54" s="39" t="s">
        <v>79</v>
      </c>
      <c r="B54" s="145">
        <f>B42+B53</f>
        <v>22251</v>
      </c>
      <c r="C54" s="145">
        <f>C42+C53</f>
        <v>78893</v>
      </c>
      <c r="D54" s="144">
        <f>D42+D53</f>
        <v>117721</v>
      </c>
      <c r="E54" s="145">
        <f>E42+E53</f>
        <v>143186</v>
      </c>
    </row>
    <row r="55" spans="1:5" ht="14.25">
      <c r="A55" s="39" t="s">
        <v>162</v>
      </c>
      <c r="B55" s="146"/>
      <c r="C55" s="146"/>
      <c r="D55" s="143"/>
      <c r="E55" s="146"/>
    </row>
    <row r="56" spans="1:5" ht="15">
      <c r="A56" s="38" t="s">
        <v>76</v>
      </c>
      <c r="B56" s="145">
        <f>B54</f>
        <v>22251</v>
      </c>
      <c r="C56" s="145">
        <f>C54</f>
        <v>78893</v>
      </c>
      <c r="D56" s="144">
        <f>D54</f>
        <v>117721</v>
      </c>
      <c r="E56" s="145">
        <f>E54</f>
        <v>143186</v>
      </c>
    </row>
    <row r="57" spans="1:5" ht="14.25">
      <c r="A57" s="41" t="s">
        <v>19</v>
      </c>
      <c r="B57" s="146"/>
      <c r="C57" s="146"/>
      <c r="D57" s="143"/>
      <c r="E57" s="146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16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15</v>
      </c>
      <c r="B62" s="106" t="s">
        <v>2</v>
      </c>
      <c r="C62" s="107"/>
      <c r="D62" s="107" t="s">
        <v>239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240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25">
      <selection activeCell="K38" sqref="K38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110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17</v>
      </c>
    </row>
    <row r="4" spans="6:11" s="14" customFormat="1" ht="12.75" hidden="1">
      <c r="F4" s="36"/>
      <c r="H4" s="37"/>
      <c r="K4" s="37" t="s">
        <v>113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13" t="s">
        <v>53</v>
      </c>
      <c r="K6" s="214"/>
      <c r="L6" s="214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15" t="s">
        <v>0</v>
      </c>
      <c r="B8" s="215"/>
      <c r="C8" s="215"/>
      <c r="D8" s="215"/>
      <c r="E8" s="215"/>
      <c r="F8" s="215"/>
      <c r="G8" s="25"/>
      <c r="H8" s="3"/>
      <c r="I8" s="3"/>
      <c r="J8" s="3"/>
      <c r="K8" s="3"/>
      <c r="L8" s="15"/>
      <c r="M8" s="15"/>
      <c r="N8" s="15"/>
    </row>
    <row r="9" spans="1:14" ht="14.25">
      <c r="A9" s="220" t="s">
        <v>18</v>
      </c>
      <c r="B9" s="220"/>
      <c r="C9" s="220"/>
      <c r="D9" s="220"/>
      <c r="E9" s="220"/>
      <c r="F9" s="220"/>
      <c r="G9" s="6"/>
      <c r="H9" s="6"/>
      <c r="I9" s="6"/>
      <c r="J9" s="6"/>
      <c r="K9" s="6"/>
      <c r="L9" s="9"/>
      <c r="M9" s="9"/>
      <c r="N9" s="11"/>
    </row>
    <row r="10" spans="1:14" ht="12.75">
      <c r="A10" s="216" t="s">
        <v>253</v>
      </c>
      <c r="B10" s="216"/>
      <c r="C10" s="216"/>
      <c r="D10" s="216"/>
      <c r="E10" s="216"/>
      <c r="F10" s="216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17" t="s">
        <v>243</v>
      </c>
      <c r="B12" s="217"/>
      <c r="C12" s="217"/>
      <c r="D12" s="217"/>
      <c r="E12" s="217"/>
      <c r="F12" s="217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17" t="s">
        <v>54</v>
      </c>
      <c r="B13" s="217"/>
      <c r="C13" s="217"/>
      <c r="D13" s="217"/>
      <c r="E13" s="217"/>
      <c r="F13" s="217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10"/>
      <c r="B14" s="210"/>
      <c r="C14" s="210"/>
      <c r="D14" s="210"/>
      <c r="E14" s="210"/>
      <c r="F14" s="210"/>
      <c r="G14" s="210"/>
      <c r="H14" s="210"/>
      <c r="I14" s="27"/>
      <c r="J14" s="27"/>
      <c r="K14" s="27"/>
      <c r="L14" s="2" t="s">
        <v>3</v>
      </c>
      <c r="N14" s="2"/>
    </row>
    <row r="15" spans="1:14" ht="28.5" customHeight="1">
      <c r="A15" s="218" t="s">
        <v>5</v>
      </c>
      <c r="B15" s="228" t="s">
        <v>4</v>
      </c>
      <c r="C15" s="229"/>
      <c r="D15" s="230"/>
      <c r="E15" s="211" t="s">
        <v>11</v>
      </c>
      <c r="F15" s="211" t="s">
        <v>7</v>
      </c>
      <c r="G15" s="211" t="s">
        <v>21</v>
      </c>
      <c r="H15" s="211" t="s">
        <v>20</v>
      </c>
      <c r="I15" s="211" t="s">
        <v>22</v>
      </c>
      <c r="J15" s="211" t="s">
        <v>46</v>
      </c>
      <c r="K15" s="211" t="s">
        <v>12</v>
      </c>
      <c r="L15" s="211" t="s">
        <v>8</v>
      </c>
      <c r="M15" s="211" t="s">
        <v>19</v>
      </c>
      <c r="N15" s="211" t="s">
        <v>23</v>
      </c>
    </row>
    <row r="16" spans="1:14" ht="94.5" customHeight="1">
      <c r="A16" s="219"/>
      <c r="B16" s="28" t="s">
        <v>4</v>
      </c>
      <c r="C16" s="29" t="s">
        <v>9</v>
      </c>
      <c r="D16" s="29" t="s">
        <v>10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27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24" t="s">
        <v>44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</row>
    <row r="19" spans="1:14" ht="31.5" customHeight="1">
      <c r="A19" s="147" t="s">
        <v>249</v>
      </c>
      <c r="B19" s="148">
        <v>1000000</v>
      </c>
      <c r="C19" s="148"/>
      <c r="D19" s="149">
        <f>B19+C19</f>
        <v>1000000</v>
      </c>
      <c r="E19" s="148"/>
      <c r="F19" s="148"/>
      <c r="G19" s="149"/>
      <c r="H19" s="150"/>
      <c r="I19" s="150"/>
      <c r="J19" s="150"/>
      <c r="K19" s="151">
        <v>320567</v>
      </c>
      <c r="L19" s="151">
        <f>D19+K19</f>
        <v>1320567</v>
      </c>
      <c r="M19" s="151"/>
      <c r="N19" s="151">
        <f>L19+M19</f>
        <v>1320567</v>
      </c>
    </row>
    <row r="20" spans="1:14" ht="42.75">
      <c r="A20" s="152" t="s">
        <v>250</v>
      </c>
      <c r="B20" s="153"/>
      <c r="C20" s="153"/>
      <c r="D20" s="153"/>
      <c r="E20" s="153"/>
      <c r="F20" s="153"/>
      <c r="G20" s="154"/>
      <c r="H20" s="155"/>
      <c r="I20" s="155"/>
      <c r="J20" s="155"/>
      <c r="K20" s="199">
        <v>52461</v>
      </c>
      <c r="L20" s="199">
        <v>52461</v>
      </c>
      <c r="M20" s="156"/>
      <c r="N20" s="199">
        <v>52461</v>
      </c>
    </row>
    <row r="21" spans="1:14" ht="18.75" customHeight="1">
      <c r="A21" s="157" t="s">
        <v>14</v>
      </c>
      <c r="B21" s="153">
        <f>B19+B20</f>
        <v>1000000</v>
      </c>
      <c r="C21" s="153"/>
      <c r="D21" s="153">
        <f>B21+C21</f>
        <v>1000000</v>
      </c>
      <c r="E21" s="153"/>
      <c r="F21" s="153"/>
      <c r="G21" s="154"/>
      <c r="H21" s="155"/>
      <c r="I21" s="155"/>
      <c r="J21" s="155"/>
      <c r="K21" s="158">
        <v>373028</v>
      </c>
      <c r="L21" s="153">
        <v>1373028</v>
      </c>
      <c r="M21" s="153"/>
      <c r="N21" s="153">
        <v>1373028</v>
      </c>
    </row>
    <row r="22" spans="1:14" s="30" customFormat="1" ht="42.75">
      <c r="A22" s="157" t="s">
        <v>45</v>
      </c>
      <c r="B22" s="159"/>
      <c r="C22" s="157"/>
      <c r="D22" s="159"/>
      <c r="E22" s="157"/>
      <c r="F22" s="157"/>
      <c r="G22" s="157"/>
      <c r="H22" s="157"/>
      <c r="I22" s="157"/>
      <c r="J22" s="157"/>
      <c r="K22" s="159"/>
      <c r="L22" s="159"/>
      <c r="M22" s="157"/>
      <c r="N22" s="159"/>
    </row>
    <row r="23" spans="1:14" s="18" customFormat="1" ht="33.75" customHeight="1">
      <c r="A23" s="152" t="s">
        <v>24</v>
      </c>
      <c r="B23" s="160"/>
      <c r="C23" s="160"/>
      <c r="D23" s="161"/>
      <c r="E23" s="160"/>
      <c r="F23" s="160"/>
      <c r="G23" s="162"/>
      <c r="H23" s="160"/>
      <c r="I23" s="160"/>
      <c r="J23" s="160"/>
      <c r="K23" s="160"/>
      <c r="L23" s="160"/>
      <c r="M23" s="162"/>
      <c r="N23" s="160"/>
    </row>
    <row r="24" spans="1:14" s="18" customFormat="1" ht="42.75">
      <c r="A24" s="152" t="s">
        <v>47</v>
      </c>
      <c r="B24" s="152"/>
      <c r="C24" s="160"/>
      <c r="D24" s="163"/>
      <c r="E24" s="160"/>
      <c r="F24" s="160"/>
      <c r="G24" s="161"/>
      <c r="H24" s="160"/>
      <c r="I24" s="160"/>
      <c r="J24" s="160"/>
      <c r="K24" s="160"/>
      <c r="L24" s="160"/>
      <c r="M24" s="161"/>
      <c r="N24" s="152"/>
    </row>
    <row r="25" spans="1:14" s="30" customFormat="1" ht="14.25">
      <c r="A25" s="157" t="s">
        <v>49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3">
        <v>143186</v>
      </c>
      <c r="L25" s="153">
        <v>143186</v>
      </c>
      <c r="M25" s="153">
        <v>133531</v>
      </c>
      <c r="N25" s="153">
        <v>143186</v>
      </c>
    </row>
    <row r="26" spans="1:14" s="18" customFormat="1" ht="14.25">
      <c r="A26" s="157" t="s">
        <v>50</v>
      </c>
      <c r="B26" s="159"/>
      <c r="C26" s="152"/>
      <c r="D26" s="164"/>
      <c r="E26" s="160"/>
      <c r="F26" s="160"/>
      <c r="G26" s="161"/>
      <c r="H26" s="160"/>
      <c r="I26" s="160"/>
      <c r="J26" s="160"/>
      <c r="K26" s="165"/>
      <c r="L26" s="165"/>
      <c r="M26" s="165">
        <v>-47778</v>
      </c>
      <c r="N26" s="165"/>
    </row>
    <row r="27" spans="1:14" s="18" customFormat="1" ht="34.5" customHeight="1">
      <c r="A27" s="157" t="s">
        <v>25</v>
      </c>
      <c r="B27" s="152"/>
      <c r="C27" s="152"/>
      <c r="D27" s="163"/>
      <c r="E27" s="152"/>
      <c r="F27" s="152"/>
      <c r="G27" s="163"/>
      <c r="H27" s="152"/>
      <c r="I27" s="152"/>
      <c r="J27" s="152"/>
      <c r="K27" s="152"/>
      <c r="L27" s="152"/>
      <c r="M27" s="166"/>
      <c r="N27" s="166"/>
    </row>
    <row r="28" spans="1:14" s="18" customFormat="1" ht="24.75" customHeight="1">
      <c r="A28" s="152" t="s">
        <v>26</v>
      </c>
      <c r="B28" s="152"/>
      <c r="C28" s="152"/>
      <c r="D28" s="163"/>
      <c r="E28" s="152"/>
      <c r="F28" s="152"/>
      <c r="G28" s="163"/>
      <c r="H28" s="152"/>
      <c r="I28" s="152"/>
      <c r="J28" s="152"/>
      <c r="K28" s="152"/>
      <c r="L28" s="152"/>
      <c r="M28" s="166"/>
      <c r="N28" s="166"/>
    </row>
    <row r="29" spans="1:14" s="18" customFormat="1" ht="18" customHeight="1">
      <c r="A29" s="157" t="s">
        <v>27</v>
      </c>
      <c r="B29" s="152"/>
      <c r="C29" s="152"/>
      <c r="D29" s="163"/>
      <c r="E29" s="152"/>
      <c r="F29" s="152"/>
      <c r="G29" s="163"/>
      <c r="H29" s="152"/>
      <c r="I29" s="152"/>
      <c r="J29" s="152"/>
      <c r="K29" s="152"/>
      <c r="L29" s="152"/>
      <c r="M29" s="166"/>
      <c r="N29" s="166"/>
    </row>
    <row r="30" spans="1:14" s="18" customFormat="1" ht="21" customHeight="1">
      <c r="A30" s="152" t="s">
        <v>28</v>
      </c>
      <c r="B30" s="152"/>
      <c r="C30" s="152"/>
      <c r="D30" s="163"/>
      <c r="E30" s="152"/>
      <c r="F30" s="152"/>
      <c r="G30" s="163"/>
      <c r="H30" s="152"/>
      <c r="I30" s="152"/>
      <c r="J30" s="152"/>
      <c r="K30" s="152"/>
      <c r="L30" s="152"/>
      <c r="M30" s="166"/>
      <c r="N30" s="166"/>
    </row>
    <row r="31" spans="1:14" s="18" customFormat="1" ht="28.5">
      <c r="A31" s="152" t="s">
        <v>29</v>
      </c>
      <c r="B31" s="152"/>
      <c r="C31" s="152"/>
      <c r="D31" s="163"/>
      <c r="E31" s="152"/>
      <c r="F31" s="152"/>
      <c r="G31" s="163"/>
      <c r="H31" s="152"/>
      <c r="I31" s="152"/>
      <c r="J31" s="152"/>
      <c r="K31" s="152"/>
      <c r="L31" s="152"/>
      <c r="M31" s="166"/>
      <c r="N31" s="166"/>
    </row>
    <row r="32" spans="1:14" s="18" customFormat="1" ht="15" customHeight="1">
      <c r="A32" s="167" t="s">
        <v>30</v>
      </c>
      <c r="B32" s="152"/>
      <c r="C32" s="152"/>
      <c r="D32" s="163"/>
      <c r="E32" s="152"/>
      <c r="F32" s="152"/>
      <c r="G32" s="163"/>
      <c r="H32" s="152"/>
      <c r="I32" s="152"/>
      <c r="J32" s="152"/>
      <c r="K32" s="152"/>
      <c r="L32" s="152"/>
      <c r="M32" s="166"/>
      <c r="N32" s="166"/>
    </row>
    <row r="33" spans="1:14" s="18" customFormat="1" ht="32.25" customHeight="1">
      <c r="A33" s="152" t="s">
        <v>31</v>
      </c>
      <c r="B33" s="152"/>
      <c r="C33" s="152"/>
      <c r="D33" s="163"/>
      <c r="E33" s="152"/>
      <c r="F33" s="152"/>
      <c r="G33" s="163"/>
      <c r="H33" s="152"/>
      <c r="I33" s="152"/>
      <c r="J33" s="152"/>
      <c r="K33" s="152"/>
      <c r="L33" s="152"/>
      <c r="M33" s="166"/>
      <c r="N33" s="166"/>
    </row>
    <row r="34" spans="1:14" s="18" customFormat="1" ht="18" customHeight="1">
      <c r="A34" s="152" t="s">
        <v>32</v>
      </c>
      <c r="B34" s="152"/>
      <c r="C34" s="152"/>
      <c r="D34" s="163"/>
      <c r="E34" s="152"/>
      <c r="F34" s="152"/>
      <c r="G34" s="163"/>
      <c r="H34" s="152"/>
      <c r="I34" s="152"/>
      <c r="J34" s="152"/>
      <c r="K34" s="152"/>
      <c r="L34" s="152"/>
      <c r="M34" s="166"/>
      <c r="N34" s="166"/>
    </row>
    <row r="35" spans="1:14" s="30" customFormat="1" ht="37.5" customHeight="1">
      <c r="A35" s="147" t="s">
        <v>255</v>
      </c>
      <c r="B35" s="148">
        <v>1000000</v>
      </c>
      <c r="C35" s="148"/>
      <c r="D35" s="149">
        <v>1000000</v>
      </c>
      <c r="E35" s="148"/>
      <c r="F35" s="148"/>
      <c r="G35" s="149"/>
      <c r="H35" s="150"/>
      <c r="I35" s="150"/>
      <c r="J35" s="150"/>
      <c r="K35" s="151">
        <f>SUM(K21:K26)</f>
        <v>516214</v>
      </c>
      <c r="L35" s="151">
        <f>SUM(L21:L27)</f>
        <v>1516214</v>
      </c>
      <c r="M35" s="151"/>
      <c r="N35" s="151">
        <f>SUM(N21:N27)</f>
        <v>1516214</v>
      </c>
    </row>
    <row r="36" spans="1:14" ht="17.25" customHeight="1">
      <c r="A36" s="221" t="s">
        <v>13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</row>
    <row r="37" spans="1:14" ht="31.5" customHeight="1">
      <c r="A37" s="147" t="s">
        <v>248</v>
      </c>
      <c r="B37" s="148">
        <v>1000000</v>
      </c>
      <c r="C37" s="148"/>
      <c r="D37" s="149">
        <v>1000000</v>
      </c>
      <c r="E37" s="148"/>
      <c r="F37" s="148"/>
      <c r="G37" s="149"/>
      <c r="H37" s="150"/>
      <c r="I37" s="150"/>
      <c r="J37" s="150"/>
      <c r="K37" s="151">
        <v>516215</v>
      </c>
      <c r="L37" s="151">
        <f>SUM(D37:K37)</f>
        <v>1516215</v>
      </c>
      <c r="M37" s="151"/>
      <c r="N37" s="151">
        <f>SUM(L37)</f>
        <v>1516215</v>
      </c>
    </row>
    <row r="38" spans="1:14" ht="42.75">
      <c r="A38" s="152" t="s">
        <v>246</v>
      </c>
      <c r="B38" s="153"/>
      <c r="C38" s="153"/>
      <c r="D38" s="153"/>
      <c r="E38" s="153"/>
      <c r="F38" s="153"/>
      <c r="G38" s="154"/>
      <c r="H38" s="155"/>
      <c r="I38" s="155"/>
      <c r="J38" s="155"/>
      <c r="K38" s="168"/>
      <c r="L38" s="168"/>
      <c r="M38" s="168">
        <v>52463</v>
      </c>
      <c r="N38" s="168"/>
    </row>
    <row r="39" spans="1:14" ht="14.25">
      <c r="A39" s="157" t="s">
        <v>41</v>
      </c>
      <c r="B39" s="153">
        <f>B37+B38</f>
        <v>1000000</v>
      </c>
      <c r="C39" s="153"/>
      <c r="D39" s="153">
        <f>B39+C39</f>
        <v>1000000</v>
      </c>
      <c r="E39" s="153"/>
      <c r="F39" s="153"/>
      <c r="G39" s="154"/>
      <c r="H39" s="155"/>
      <c r="I39" s="155"/>
      <c r="J39" s="155"/>
      <c r="K39" s="158">
        <f>SUM(K37:K38)</f>
        <v>516215</v>
      </c>
      <c r="L39" s="158">
        <f>SUM(L37:L38)</f>
        <v>1516215</v>
      </c>
      <c r="M39" s="158">
        <f>SUM(M37:M38)</f>
        <v>52463</v>
      </c>
      <c r="N39" s="158">
        <f>SUM(N37:N38)</f>
        <v>1516215</v>
      </c>
    </row>
    <row r="40" spans="1:14" s="30" customFormat="1" ht="42.75">
      <c r="A40" s="157" t="s">
        <v>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s="18" customFormat="1" ht="25.5" customHeight="1">
      <c r="A41" s="152" t="s">
        <v>43</v>
      </c>
      <c r="B41" s="160"/>
      <c r="C41" s="160"/>
      <c r="D41" s="161"/>
      <c r="E41" s="160"/>
      <c r="F41" s="160"/>
      <c r="G41" s="162"/>
      <c r="H41" s="160"/>
      <c r="I41" s="160"/>
      <c r="J41" s="160"/>
      <c r="K41" s="160"/>
      <c r="L41" s="160"/>
      <c r="M41" s="162"/>
      <c r="N41" s="160"/>
    </row>
    <row r="42" spans="1:14" s="18" customFormat="1" ht="42.75">
      <c r="A42" s="152" t="s">
        <v>48</v>
      </c>
      <c r="B42" s="152"/>
      <c r="C42" s="160"/>
      <c r="D42" s="163"/>
      <c r="E42" s="160"/>
      <c r="F42" s="160"/>
      <c r="G42" s="161"/>
      <c r="H42" s="160"/>
      <c r="I42" s="160"/>
      <c r="J42" s="160"/>
      <c r="K42" s="160"/>
      <c r="L42" s="160"/>
      <c r="M42" s="161"/>
      <c r="N42" s="152"/>
    </row>
    <row r="43" spans="1:14" s="30" customFormat="1" ht="19.5" customHeight="1">
      <c r="A43" s="157" t="s">
        <v>51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3">
        <v>117721</v>
      </c>
      <c r="L43" s="153">
        <v>117721</v>
      </c>
      <c r="M43" s="153">
        <v>151280</v>
      </c>
      <c r="N43" s="153">
        <v>117721</v>
      </c>
    </row>
    <row r="44" spans="1:14" s="18" customFormat="1" ht="20.25" customHeight="1">
      <c r="A44" s="157" t="s">
        <v>52</v>
      </c>
      <c r="B44" s="152"/>
      <c r="C44" s="152"/>
      <c r="D44" s="163"/>
      <c r="E44" s="160"/>
      <c r="F44" s="160"/>
      <c r="G44" s="161"/>
      <c r="H44" s="160"/>
      <c r="I44" s="160"/>
      <c r="J44" s="160"/>
      <c r="K44" s="168"/>
      <c r="L44" s="168"/>
      <c r="M44" s="169"/>
      <c r="N44" s="151"/>
    </row>
    <row r="45" spans="1:14" s="18" customFormat="1" ht="16.5" customHeight="1">
      <c r="A45" s="157" t="s">
        <v>33</v>
      </c>
      <c r="B45" s="152"/>
      <c r="C45" s="152"/>
      <c r="D45" s="163"/>
      <c r="E45" s="152"/>
      <c r="F45" s="152"/>
      <c r="G45" s="163"/>
      <c r="H45" s="152"/>
      <c r="I45" s="152"/>
      <c r="J45" s="152"/>
      <c r="K45" s="152"/>
      <c r="L45" s="152"/>
      <c r="M45" s="166"/>
      <c r="N45" s="166"/>
    </row>
    <row r="46" spans="1:14" s="18" customFormat="1" ht="24.75" customHeight="1">
      <c r="A46" s="152" t="s">
        <v>34</v>
      </c>
      <c r="B46" s="152"/>
      <c r="C46" s="152"/>
      <c r="D46" s="163"/>
      <c r="E46" s="152"/>
      <c r="F46" s="152"/>
      <c r="G46" s="163"/>
      <c r="H46" s="152"/>
      <c r="I46" s="152"/>
      <c r="J46" s="152"/>
      <c r="K46" s="152"/>
      <c r="L46" s="152"/>
      <c r="M46" s="166"/>
      <c r="N46" s="166"/>
    </row>
    <row r="47" spans="1:14" s="18" customFormat="1" ht="20.25" customHeight="1">
      <c r="A47" s="157" t="s">
        <v>35</v>
      </c>
      <c r="B47" s="152"/>
      <c r="C47" s="152"/>
      <c r="D47" s="163"/>
      <c r="E47" s="152"/>
      <c r="F47" s="152"/>
      <c r="G47" s="163"/>
      <c r="H47" s="152"/>
      <c r="I47" s="152"/>
      <c r="J47" s="152"/>
      <c r="K47" s="152"/>
      <c r="L47" s="152"/>
      <c r="M47" s="166"/>
      <c r="N47" s="166"/>
    </row>
    <row r="48" spans="1:14" s="18" customFormat="1" ht="15" customHeight="1">
      <c r="A48" s="152" t="s">
        <v>36</v>
      </c>
      <c r="B48" s="152"/>
      <c r="C48" s="152"/>
      <c r="D48" s="163"/>
      <c r="E48" s="152"/>
      <c r="F48" s="152"/>
      <c r="G48" s="163"/>
      <c r="H48" s="152"/>
      <c r="I48" s="152"/>
      <c r="J48" s="152"/>
      <c r="K48" s="152"/>
      <c r="L48" s="152"/>
      <c r="M48" s="166"/>
      <c r="N48" s="166"/>
    </row>
    <row r="49" spans="1:14" s="18" customFormat="1" ht="28.5">
      <c r="A49" s="152" t="s">
        <v>37</v>
      </c>
      <c r="B49" s="152"/>
      <c r="C49" s="152"/>
      <c r="D49" s="163"/>
      <c r="E49" s="152"/>
      <c r="F49" s="152"/>
      <c r="G49" s="163"/>
      <c r="H49" s="152"/>
      <c r="I49" s="152"/>
      <c r="J49" s="152"/>
      <c r="K49" s="152"/>
      <c r="L49" s="152"/>
      <c r="M49" s="166"/>
      <c r="N49" s="166"/>
    </row>
    <row r="50" spans="1:14" s="18" customFormat="1" ht="14.25">
      <c r="A50" s="167" t="s">
        <v>38</v>
      </c>
      <c r="B50" s="152"/>
      <c r="C50" s="152"/>
      <c r="D50" s="163"/>
      <c r="E50" s="152"/>
      <c r="F50" s="152"/>
      <c r="G50" s="163"/>
      <c r="H50" s="152"/>
      <c r="I50" s="152"/>
      <c r="J50" s="152"/>
      <c r="K50" s="152"/>
      <c r="L50" s="152"/>
      <c r="M50" s="166"/>
      <c r="N50" s="166"/>
    </row>
    <row r="51" spans="1:14" s="18" customFormat="1" ht="28.5">
      <c r="A51" s="152" t="s">
        <v>39</v>
      </c>
      <c r="B51" s="152"/>
      <c r="C51" s="152"/>
      <c r="D51" s="163"/>
      <c r="E51" s="152"/>
      <c r="F51" s="152"/>
      <c r="G51" s="163"/>
      <c r="H51" s="152"/>
      <c r="I51" s="152"/>
      <c r="J51" s="152"/>
      <c r="K51" s="152"/>
      <c r="L51" s="152"/>
      <c r="M51" s="166"/>
      <c r="N51" s="166"/>
    </row>
    <row r="52" spans="1:14" s="18" customFormat="1" ht="14.25">
      <c r="A52" s="152" t="s">
        <v>40</v>
      </c>
      <c r="B52" s="152"/>
      <c r="C52" s="152"/>
      <c r="D52" s="163"/>
      <c r="E52" s="152"/>
      <c r="F52" s="152"/>
      <c r="G52" s="163"/>
      <c r="H52" s="152"/>
      <c r="I52" s="152"/>
      <c r="J52" s="152"/>
      <c r="K52" s="152"/>
      <c r="L52" s="152"/>
      <c r="M52" s="166"/>
      <c r="N52" s="166"/>
    </row>
    <row r="53" spans="1:14" ht="29.25" customHeight="1">
      <c r="A53" s="147" t="s">
        <v>256</v>
      </c>
      <c r="B53" s="148">
        <f>B39</f>
        <v>1000000</v>
      </c>
      <c r="C53" s="148"/>
      <c r="D53" s="149">
        <f>D39</f>
        <v>1000000</v>
      </c>
      <c r="E53" s="148"/>
      <c r="F53" s="148"/>
      <c r="G53" s="149"/>
      <c r="H53" s="150"/>
      <c r="I53" s="150"/>
      <c r="J53" s="150"/>
      <c r="K53" s="151">
        <f>SUM(K39:K43)</f>
        <v>633936</v>
      </c>
      <c r="L53" s="151">
        <f>SUM(L39:L43)</f>
        <v>1633936</v>
      </c>
      <c r="M53" s="151">
        <f>SUM(M39:M43)</f>
        <v>203743</v>
      </c>
      <c r="N53" s="151">
        <f>SUM(N39:N43)</f>
        <v>1633936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16</v>
      </c>
      <c r="B55" s="13"/>
      <c r="C55" s="13"/>
      <c r="D55" s="110" t="s">
        <v>55</v>
      </c>
      <c r="G55" s="110"/>
      <c r="H55" s="110"/>
      <c r="I55" s="110"/>
      <c r="J55" s="110"/>
      <c r="K55" s="110"/>
      <c r="L55" s="111" t="s">
        <v>239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2"/>
      <c r="J56" s="112"/>
      <c r="K56" s="112"/>
      <c r="L56" s="111"/>
      <c r="M56" s="111"/>
      <c r="N56" s="111"/>
    </row>
    <row r="57" spans="1:13" ht="12.75">
      <c r="A57" s="1" t="s">
        <v>15</v>
      </c>
      <c r="B57" s="13"/>
      <c r="C57" s="13"/>
      <c r="D57" s="110" t="s">
        <v>1</v>
      </c>
      <c r="E57" s="13"/>
      <c r="G57" s="110"/>
      <c r="H57" s="112"/>
      <c r="I57" s="112"/>
      <c r="J57" s="112"/>
      <c r="K57" s="112"/>
      <c r="L57" s="111" t="s">
        <v>240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H15:H16"/>
    <mergeCell ref="E15:E16"/>
    <mergeCell ref="J15:J16"/>
    <mergeCell ref="A36:N36"/>
    <mergeCell ref="A18:N18"/>
    <mergeCell ref="L15:L16"/>
    <mergeCell ref="M15:M16"/>
    <mergeCell ref="N15:N16"/>
    <mergeCell ref="F15:F16"/>
    <mergeCell ref="K15:K16"/>
    <mergeCell ref="B15:D15"/>
    <mergeCell ref="A14:H14"/>
    <mergeCell ref="G15:G16"/>
    <mergeCell ref="J6:L6"/>
    <mergeCell ref="A8:F8"/>
    <mergeCell ref="A10:F10"/>
    <mergeCell ref="A12:F12"/>
    <mergeCell ref="A15:A16"/>
    <mergeCell ref="I15:I16"/>
    <mergeCell ref="A13:F13"/>
    <mergeCell ref="A9:F9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33">
      <selection activeCell="C55" sqref="C55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110</v>
      </c>
    </row>
    <row r="5" spans="2:5" ht="12.75" hidden="1">
      <c r="B5" s="87"/>
      <c r="C5" s="87"/>
      <c r="D5" s="80"/>
      <c r="E5" s="64" t="s">
        <v>111</v>
      </c>
    </row>
    <row r="6" spans="2:5" ht="12.75" hidden="1">
      <c r="B6" s="87"/>
      <c r="C6" s="87"/>
      <c r="D6" s="80"/>
      <c r="E6" s="64" t="s">
        <v>17</v>
      </c>
    </row>
    <row r="7" spans="2:5" ht="12.75" hidden="1">
      <c r="B7" s="87"/>
      <c r="C7" s="87"/>
      <c r="D7" s="80"/>
      <c r="E7" s="64" t="s">
        <v>112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0" t="s">
        <v>155</v>
      </c>
      <c r="D10" s="200"/>
      <c r="E10" s="200"/>
    </row>
    <row r="11" spans="2:3" ht="12.75">
      <c r="B11" s="87"/>
      <c r="C11" s="87"/>
    </row>
    <row r="12" spans="2:5" ht="16.5">
      <c r="B12" s="206" t="s">
        <v>0</v>
      </c>
      <c r="C12" s="206"/>
      <c r="D12" s="206"/>
      <c r="E12" s="206"/>
    </row>
    <row r="13" spans="2:5" ht="14.25">
      <c r="B13" s="205" t="s">
        <v>156</v>
      </c>
      <c r="C13" s="205"/>
      <c r="D13" s="205"/>
      <c r="E13" s="205"/>
    </row>
    <row r="14" spans="2:5" ht="14.25">
      <c r="B14" s="81"/>
      <c r="C14" s="81"/>
      <c r="D14" s="81"/>
      <c r="E14" s="81"/>
    </row>
    <row r="15" spans="2:5" ht="12.75" customHeight="1">
      <c r="B15" s="202" t="s">
        <v>254</v>
      </c>
      <c r="C15" s="203"/>
      <c r="D15" s="203"/>
      <c r="E15" s="203"/>
    </row>
    <row r="16" spans="2:5" ht="12" customHeight="1">
      <c r="B16" s="82"/>
      <c r="C16" s="83"/>
      <c r="D16" s="83"/>
      <c r="E16" s="83"/>
    </row>
    <row r="17" spans="2:5" ht="14.25">
      <c r="B17" s="205" t="s">
        <v>242</v>
      </c>
      <c r="C17" s="205"/>
      <c r="D17" s="205"/>
      <c r="E17" s="205"/>
    </row>
    <row r="18" spans="2:5" ht="12.75">
      <c r="B18" s="232" t="s">
        <v>153</v>
      </c>
      <c r="C18" s="232"/>
      <c r="D18" s="232"/>
      <c r="E18" s="232"/>
    </row>
    <row r="19" spans="2:5" ht="12.75">
      <c r="B19" s="23"/>
      <c r="C19" s="23"/>
      <c r="D19" s="84" t="s">
        <v>57</v>
      </c>
      <c r="E19" s="23"/>
    </row>
    <row r="20" spans="2:5" ht="47.25" customHeight="1">
      <c r="B20" s="43" t="s">
        <v>58</v>
      </c>
      <c r="C20" s="187" t="s">
        <v>114</v>
      </c>
      <c r="D20" s="85" t="s">
        <v>115</v>
      </c>
      <c r="E20" s="3"/>
    </row>
    <row r="21" spans="2:4" ht="14.25" customHeight="1">
      <c r="B21" s="54" t="s">
        <v>116</v>
      </c>
      <c r="C21" s="133">
        <f>SUM(C22,C30)</f>
        <v>378794</v>
      </c>
      <c r="D21" s="133">
        <f>SUM(D22,D30)</f>
        <v>-254375</v>
      </c>
    </row>
    <row r="22" spans="2:4" ht="26.25" customHeight="1">
      <c r="B22" s="19" t="s">
        <v>117</v>
      </c>
      <c r="C22" s="133">
        <f>SUM(C23:C29)</f>
        <v>87380</v>
      </c>
      <c r="D22" s="133">
        <f>SUM(D23:D29)</f>
        <v>174738</v>
      </c>
    </row>
    <row r="23" spans="2:5" ht="14.25" customHeight="1">
      <c r="B23" s="20" t="s">
        <v>118</v>
      </c>
      <c r="C23" s="134">
        <v>722232</v>
      </c>
      <c r="D23" s="134">
        <v>793990</v>
      </c>
      <c r="E23" s="116"/>
    </row>
    <row r="24" spans="2:5" ht="15" customHeight="1">
      <c r="B24" s="20" t="s">
        <v>119</v>
      </c>
      <c r="C24" s="135">
        <v>-401071</v>
      </c>
      <c r="D24" s="135">
        <v>-457408</v>
      </c>
      <c r="E24" s="117"/>
    </row>
    <row r="25" spans="2:4" ht="14.25" customHeight="1">
      <c r="B25" s="136" t="s">
        <v>120</v>
      </c>
      <c r="C25" s="134"/>
      <c r="D25" s="134"/>
    </row>
    <row r="26" spans="2:4" ht="15" customHeight="1">
      <c r="B26" s="136" t="s">
        <v>121</v>
      </c>
      <c r="C26" s="134"/>
      <c r="D26" s="134"/>
    </row>
    <row r="27" spans="2:4" ht="15.75" customHeight="1">
      <c r="B27" s="136" t="s">
        <v>122</v>
      </c>
      <c r="C27" s="135">
        <v>-34085</v>
      </c>
      <c r="D27" s="135">
        <v>14701</v>
      </c>
    </row>
    <row r="28" spans="2:4" ht="14.25" customHeight="1">
      <c r="B28" s="136" t="s">
        <v>123</v>
      </c>
      <c r="C28" s="135">
        <v>-99606</v>
      </c>
      <c r="D28" s="135">
        <v>-93618</v>
      </c>
    </row>
    <row r="29" spans="2:5" ht="15" customHeight="1">
      <c r="B29" s="136" t="s">
        <v>124</v>
      </c>
      <c r="C29" s="135">
        <v>-100090</v>
      </c>
      <c r="D29" s="135">
        <v>-82927</v>
      </c>
      <c r="E29" s="87"/>
    </row>
    <row r="30" spans="2:4" ht="24.75" customHeight="1">
      <c r="B30" s="137" t="s">
        <v>125</v>
      </c>
      <c r="C30" s="133">
        <f>SUM(C31:C35)</f>
        <v>291414</v>
      </c>
      <c r="D30" s="133">
        <f>SUM(D31:D35)</f>
        <v>-429113</v>
      </c>
    </row>
    <row r="31" spans="2:7" ht="16.5" customHeight="1">
      <c r="B31" s="20" t="s">
        <v>126</v>
      </c>
      <c r="C31" s="135">
        <v>-81137</v>
      </c>
      <c r="D31" s="135">
        <v>515586</v>
      </c>
      <c r="E31" s="132"/>
      <c r="F31" s="113"/>
      <c r="G31" s="87"/>
    </row>
    <row r="32" spans="2:7" ht="17.25" customHeight="1">
      <c r="B32" s="138" t="s">
        <v>127</v>
      </c>
      <c r="C32" s="139">
        <v>492196</v>
      </c>
      <c r="D32" s="139">
        <v>-905481</v>
      </c>
      <c r="E32" s="118"/>
      <c r="F32" s="114"/>
      <c r="G32" s="87"/>
    </row>
    <row r="33" spans="2:4" ht="24">
      <c r="B33" s="20" t="s">
        <v>154</v>
      </c>
      <c r="C33" s="140"/>
      <c r="D33" s="140"/>
    </row>
    <row r="34" spans="1:4" ht="16.5" customHeight="1">
      <c r="A34" s="86" t="s">
        <v>128</v>
      </c>
      <c r="B34" s="20" t="s">
        <v>129</v>
      </c>
      <c r="C34" s="140"/>
      <c r="D34" s="140"/>
    </row>
    <row r="35" spans="2:5" ht="14.25">
      <c r="B35" s="20" t="s">
        <v>130</v>
      </c>
      <c r="C35" s="135">
        <v>-119645</v>
      </c>
      <c r="D35" s="135">
        <v>-39218</v>
      </c>
      <c r="E35" s="87"/>
    </row>
    <row r="36" spans="2:4" ht="15.75" customHeight="1">
      <c r="B36" s="54" t="s">
        <v>131</v>
      </c>
      <c r="C36" s="133">
        <f>SUM(C37:C42)</f>
        <v>95014</v>
      </c>
      <c r="D36" s="133">
        <f>SUM(D37:D42)</f>
        <v>-4053</v>
      </c>
    </row>
    <row r="37" spans="2:4" ht="12.75" customHeight="1">
      <c r="B37" s="138" t="s">
        <v>132</v>
      </c>
      <c r="C37" s="141"/>
      <c r="D37" s="141"/>
    </row>
    <row r="38" spans="2:4" ht="12.75" customHeight="1">
      <c r="B38" s="136" t="s">
        <v>133</v>
      </c>
      <c r="C38" s="141"/>
      <c r="D38" s="141"/>
    </row>
    <row r="39" spans="2:4" ht="23.25" customHeight="1">
      <c r="B39" s="136" t="s">
        <v>134</v>
      </c>
      <c r="C39" s="188"/>
      <c r="D39" s="135"/>
    </row>
    <row r="40" spans="2:5" ht="17.25" customHeight="1">
      <c r="B40" s="136" t="s">
        <v>135</v>
      </c>
      <c r="C40" s="135">
        <v>-1695</v>
      </c>
      <c r="D40" s="135">
        <v>-4058</v>
      </c>
      <c r="E40" s="87"/>
    </row>
    <row r="41" spans="2:4" ht="12.75" customHeight="1">
      <c r="B41" s="136" t="s">
        <v>136</v>
      </c>
      <c r="C41" s="135">
        <v>96709</v>
      </c>
      <c r="D41" s="139">
        <v>5</v>
      </c>
    </row>
    <row r="42" spans="2:5" ht="19.5" customHeight="1">
      <c r="B42" s="136" t="s">
        <v>137</v>
      </c>
      <c r="C42" s="141"/>
      <c r="D42" s="141"/>
      <c r="E42" s="87"/>
    </row>
    <row r="43" spans="2:4" ht="14.25">
      <c r="B43" s="54" t="s">
        <v>138</v>
      </c>
      <c r="C43" s="133">
        <f>SUM(C44:C50)</f>
        <v>-367497</v>
      </c>
      <c r="D43" s="133">
        <f>SUM(D44:D50)</f>
        <v>-39693</v>
      </c>
    </row>
    <row r="44" spans="2:4" ht="12.75" customHeight="1">
      <c r="B44" s="136" t="s">
        <v>139</v>
      </c>
      <c r="C44" s="133"/>
      <c r="D44" s="135"/>
    </row>
    <row r="45" spans="2:4" ht="14.25" customHeight="1">
      <c r="B45" s="136" t="s">
        <v>140</v>
      </c>
      <c r="C45" s="135">
        <v>-28642</v>
      </c>
      <c r="D45" s="135">
        <v>-39693</v>
      </c>
    </row>
    <row r="46" spans="2:4" ht="15" customHeight="1">
      <c r="B46" s="138" t="s">
        <v>141</v>
      </c>
      <c r="C46" s="141"/>
      <c r="D46" s="139"/>
    </row>
    <row r="47" spans="2:4" ht="14.25">
      <c r="B47" s="138" t="s">
        <v>142</v>
      </c>
      <c r="C47" s="139">
        <v>-338855</v>
      </c>
      <c r="D47" s="140"/>
    </row>
    <row r="48" spans="2:4" ht="14.25">
      <c r="B48" s="136" t="s">
        <v>143</v>
      </c>
      <c r="C48" s="141"/>
      <c r="D48" s="141"/>
    </row>
    <row r="49" spans="2:4" ht="13.5" customHeight="1">
      <c r="B49" s="136" t="s">
        <v>144</v>
      </c>
      <c r="C49" s="141"/>
      <c r="D49" s="141"/>
    </row>
    <row r="50" spans="2:4" ht="12.75" customHeight="1">
      <c r="B50" s="136" t="s">
        <v>145</v>
      </c>
      <c r="C50" s="141"/>
      <c r="D50" s="141"/>
    </row>
    <row r="51" spans="2:4" ht="12.75" customHeight="1">
      <c r="B51" s="231" t="s">
        <v>146</v>
      </c>
      <c r="C51" s="135"/>
      <c r="D51" s="135"/>
    </row>
    <row r="52" spans="2:4" ht="14.25">
      <c r="B52" s="231"/>
      <c r="C52" s="133">
        <v>-2212</v>
      </c>
      <c r="D52" s="133">
        <v>-1960</v>
      </c>
    </row>
    <row r="53" spans="2:4" ht="14.25">
      <c r="B53" s="54" t="s">
        <v>147</v>
      </c>
      <c r="C53" s="133">
        <f>SUM(C43,C36,C21)</f>
        <v>106311</v>
      </c>
      <c r="D53" s="133">
        <f>SUM(D43,D36,D21)</f>
        <v>-298121</v>
      </c>
    </row>
    <row r="54" spans="2:5" ht="14.25" customHeight="1">
      <c r="B54" s="136" t="s">
        <v>148</v>
      </c>
      <c r="C54" s="140">
        <v>204036</v>
      </c>
      <c r="D54" s="140">
        <v>504117</v>
      </c>
      <c r="E54" s="115"/>
    </row>
    <row r="55" spans="2:4" ht="14.25" customHeight="1">
      <c r="B55" s="136" t="s">
        <v>149</v>
      </c>
      <c r="C55" s="142">
        <f>SUM(C52:C54)</f>
        <v>308135</v>
      </c>
      <c r="D55" s="142">
        <f>SUM(D52:D54)</f>
        <v>204036</v>
      </c>
    </row>
    <row r="56" spans="3:4" ht="14.25">
      <c r="C56" s="171"/>
      <c r="D56" s="98"/>
    </row>
    <row r="58" spans="2:4" ht="12.75">
      <c r="B58" s="88"/>
      <c r="C58" s="88"/>
      <c r="D58" s="88"/>
    </row>
    <row r="59" spans="2:4" ht="14.25">
      <c r="B59" s="89" t="s">
        <v>55</v>
      </c>
      <c r="C59" s="89"/>
      <c r="D59" s="90" t="s">
        <v>150</v>
      </c>
    </row>
    <row r="60" spans="2:4" ht="14.25">
      <c r="B60" s="89" t="s">
        <v>151</v>
      </c>
      <c r="C60" s="89"/>
      <c r="D60" s="90"/>
    </row>
    <row r="61" spans="2:4" ht="14.25">
      <c r="B61" s="89"/>
      <c r="C61" s="89"/>
      <c r="D61" s="90" t="s">
        <v>111</v>
      </c>
    </row>
    <row r="62" spans="2:4" ht="14.25">
      <c r="B62" s="89" t="s">
        <v>1</v>
      </c>
      <c r="C62" s="89"/>
      <c r="D62" s="89" t="s">
        <v>152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A12" sqref="A12:D12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110</v>
      </c>
    </row>
    <row r="2" s="14" customFormat="1" ht="2.25" customHeight="1" hidden="1">
      <c r="D2" s="37"/>
    </row>
    <row r="3" s="14" customFormat="1" ht="12.75" hidden="1">
      <c r="D3" s="37" t="s">
        <v>17</v>
      </c>
    </row>
    <row r="4" s="14" customFormat="1" ht="12.75" hidden="1">
      <c r="D4" s="37" t="s">
        <v>113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13" t="s">
        <v>109</v>
      </c>
      <c r="C7" s="214"/>
      <c r="D7" s="214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15" t="s">
        <v>0</v>
      </c>
      <c r="B9" s="215"/>
      <c r="C9" s="215"/>
      <c r="D9" s="3"/>
    </row>
    <row r="10" spans="1:4" s="1" customFormat="1" ht="14.25">
      <c r="A10" s="220" t="s">
        <v>80</v>
      </c>
      <c r="B10" s="220"/>
      <c r="C10" s="220"/>
      <c r="D10" s="6"/>
    </row>
    <row r="11" spans="1:4" s="1" customFormat="1" ht="14.25">
      <c r="A11" s="220" t="s">
        <v>81</v>
      </c>
      <c r="B11" s="220"/>
      <c r="C11" s="220"/>
      <c r="D11" s="6"/>
    </row>
    <row r="12" spans="1:4" s="42" customFormat="1" ht="14.25">
      <c r="A12" s="202" t="s">
        <v>254</v>
      </c>
      <c r="B12" s="203"/>
      <c r="C12" s="203"/>
      <c r="D12" s="203"/>
    </row>
    <row r="13" spans="1:4" s="42" customFormat="1" ht="14.25">
      <c r="A13" s="82"/>
      <c r="B13" s="83"/>
      <c r="C13" s="83"/>
      <c r="D13" s="83"/>
    </row>
    <row r="14" spans="1:4" s="1" customFormat="1" ht="14.25">
      <c r="A14" s="205" t="s">
        <v>242</v>
      </c>
      <c r="B14" s="205"/>
      <c r="C14" s="205"/>
      <c r="D14" s="205"/>
    </row>
    <row r="15" spans="1:4" s="1" customFormat="1" ht="15.75" customHeight="1">
      <c r="A15" s="217" t="s">
        <v>103</v>
      </c>
      <c r="B15" s="217"/>
      <c r="C15" s="217"/>
      <c r="D15" s="3"/>
    </row>
    <row r="17" spans="1:3" s="3" customFormat="1" ht="14.25">
      <c r="A17" s="43" t="s">
        <v>58</v>
      </c>
      <c r="B17" s="44" t="s">
        <v>82</v>
      </c>
      <c r="C17" s="44" t="s">
        <v>59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83</v>
      </c>
      <c r="B19" s="47"/>
      <c r="C19" s="48"/>
    </row>
    <row r="20" spans="1:3" ht="12.75">
      <c r="A20" s="49" t="s">
        <v>84</v>
      </c>
      <c r="B20" s="47"/>
      <c r="C20" s="50"/>
    </row>
    <row r="21" spans="1:3" ht="12.75">
      <c r="A21" s="47" t="s">
        <v>85</v>
      </c>
      <c r="B21" s="47"/>
      <c r="C21" s="50"/>
    </row>
    <row r="22" spans="1:3" ht="12.75">
      <c r="A22" s="47" t="s">
        <v>86</v>
      </c>
      <c r="B22" s="47"/>
      <c r="C22" s="50"/>
    </row>
    <row r="23" spans="1:3" ht="24">
      <c r="A23" s="51" t="s">
        <v>87</v>
      </c>
      <c r="B23" s="47"/>
      <c r="C23" s="50"/>
    </row>
    <row r="24" spans="1:3" ht="24">
      <c r="A24" s="52" t="s">
        <v>88</v>
      </c>
      <c r="B24" s="52"/>
      <c r="C24" s="53"/>
    </row>
    <row r="25" spans="1:3" ht="15">
      <c r="A25" s="54" t="s">
        <v>89</v>
      </c>
      <c r="B25" s="55"/>
      <c r="C25" s="45"/>
    </row>
    <row r="26" spans="1:3" ht="12.75">
      <c r="A26" s="56" t="s">
        <v>90</v>
      </c>
      <c r="B26" s="47"/>
      <c r="C26" s="48"/>
    </row>
    <row r="27" spans="1:3" ht="12.75">
      <c r="A27" s="57" t="s">
        <v>91</v>
      </c>
      <c r="B27" s="47"/>
      <c r="C27" s="50"/>
    </row>
    <row r="28" spans="1:3" ht="12.75">
      <c r="A28" s="57" t="s">
        <v>92</v>
      </c>
      <c r="B28" s="47"/>
      <c r="C28" s="50"/>
    </row>
    <row r="29" spans="1:3" ht="24">
      <c r="A29" s="57" t="s">
        <v>93</v>
      </c>
      <c r="B29" s="47"/>
      <c r="C29" s="58"/>
    </row>
    <row r="30" spans="1:3" ht="15">
      <c r="A30" s="54" t="s">
        <v>94</v>
      </c>
      <c r="B30" s="55"/>
      <c r="C30" s="45"/>
    </row>
    <row r="31" spans="1:3" ht="12.75">
      <c r="A31" s="56" t="s">
        <v>95</v>
      </c>
      <c r="B31" s="47"/>
      <c r="C31" s="48"/>
    </row>
    <row r="32" spans="1:3" ht="12.75">
      <c r="A32" s="57" t="s">
        <v>96</v>
      </c>
      <c r="B32" s="47"/>
      <c r="C32" s="50"/>
    </row>
    <row r="33" spans="1:3" ht="12.75">
      <c r="A33" s="57" t="s">
        <v>97</v>
      </c>
      <c r="B33" s="47"/>
      <c r="C33" s="50"/>
    </row>
    <row r="34" spans="1:3" ht="12.75">
      <c r="A34" s="57" t="s">
        <v>98</v>
      </c>
      <c r="B34" s="47"/>
      <c r="C34" s="50"/>
    </row>
    <row r="35" spans="1:3" ht="24">
      <c r="A35" s="57" t="s">
        <v>99</v>
      </c>
      <c r="B35" s="47"/>
      <c r="C35" s="50"/>
    </row>
    <row r="36" spans="1:3" ht="15">
      <c r="A36" s="59" t="s">
        <v>100</v>
      </c>
      <c r="B36" s="60"/>
      <c r="C36" s="45"/>
    </row>
    <row r="37" spans="1:3" ht="15">
      <c r="A37" s="59" t="s">
        <v>101</v>
      </c>
      <c r="B37" s="60"/>
      <c r="C37" s="45"/>
    </row>
    <row r="38" spans="1:3" ht="24">
      <c r="A38" s="54" t="s">
        <v>102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2020-01-14T14:10:05Z</cp:lastPrinted>
  <dcterms:created xsi:type="dcterms:W3CDTF">2003-01-09T12:46:50Z</dcterms:created>
  <dcterms:modified xsi:type="dcterms:W3CDTF">2020-01-14T14:14:27Z</dcterms:modified>
  <cp:category/>
  <cp:version/>
  <cp:contentType/>
  <cp:contentStatus/>
</cp:coreProperties>
</file>