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9320" windowHeight="5790" tabRatio="598" activeTab="1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<sst xmlns="http://schemas.openxmlformats.org/spreadsheetml/2006/main" count="294" uniqueCount="254">
  <si>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</si>
  <si>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</si>
  <si>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</si>
  <si>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</si>
  <si>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</si>
  <si>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</si>
  <si>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</si>
  <si>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</si>
  <si>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</si>
  <si>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</si>
  <si>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</si>
  <si>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</si>
  <si>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</si>
  <si>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</si>
  <si>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</si>
  <si>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</si>
  <si>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</si>
  <si>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</si>
  <si>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</si>
  <si>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</si>
  <si>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</si>
  <si>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</si>
  <si>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</si>
  <si>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</si>
  <si>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</si>
  <si>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</si>
  <si>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</si>
  <si>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</si>
  <si>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</si>
  <si>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</si>
  <si>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</si>
  <si>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</si>
  <si>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</si>
  <si>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</si>
  <si>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</si>
  <si>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</si>
  <si>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</si>
  <si>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</si>
  <si>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</si>
  <si>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</si>
  <si>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</si>
  <si>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</si>
  <si>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</si>
  <si>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</si>
  <si>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</si>
  <si>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</si>
  <si>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</si>
  <si>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</si>
  <si>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</si>
  <si>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</si>
  <si>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</si>
  <si>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</si>
  <si>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</si>
  <si>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</si>
  <si>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</si>
  <si>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</si>
  <si>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</si>
  <si>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</si>
  <si>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</si>
  <si>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</si>
  <si>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</si>
  <si>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</si>
  <si>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</si>
  <si>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</si>
  <si>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</si>
  <si>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</si>
  <si>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</si>
  <si>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</si>
  <si>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</si>
  <si>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</si>
  <si>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</si>
  <si>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</si>
  <si>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</si>
  <si>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</si>
  <si>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</si>
  <si>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</si>
  <si>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</si>
  <si>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</si>
  <si>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</si>
  <si>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</si>
  <si>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</si>
  <si>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</si>
  <si>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</si>
  <si>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</si>
  <si>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</si>
  <si>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</si>
  <si>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</si>
  <si>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</si>
  <si>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</si>
  <si>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</si>
  <si>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</si>
  <si>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</si>
  <si>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</si>
  <si>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</si>
  <si>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</si>
  <si>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</si>
  <si>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</si>
  <si>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</si>
  <si>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</si>
  <si>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</si>
  <si>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</si>
  <si>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</si>
  <si>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</si>
  <si>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</si>
  <si>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</si>
  <si>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</si>
  <si>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</si>
  <si>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</si>
  <si>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</si>
  <si>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</si>
  <si>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</si>
  <si>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</si>
  <si>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</si>
  <si>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</si>
  <si>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</si>
  <si>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</si>
  <si>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</si>
  <si>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</si>
  <si>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</si>
  <si>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</si>
  <si>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</si>
  <si>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</si>
  <si>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</si>
  <si>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</si>
  <si>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</si>
  <si>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</si>
  <si>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</si>
  <si>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</si>
  <si>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</si>
  <si>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</si>
  <si>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</si>
  <si>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</si>
  <si>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</si>
  <si>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</si>
  <si>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</si>
  <si>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</si>
  <si>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</si>
  <si>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</si>
  <si>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</si>
  <si>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</si>
  <si>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</si>
  <si>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</si>
  <si>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</si>
  <si>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</si>
  <si>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</si>
  <si>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</si>
  <si>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</si>
  <si>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</si>
  <si>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</si>
  <si>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</si>
  <si>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</si>
  <si>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</si>
  <si>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</si>
  <si>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</si>
  <si>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</si>
  <si>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</si>
  <si>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</si>
  <si>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</si>
  <si>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</si>
  <si>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</si>
  <si>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</si>
  <si>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</si>
  <si>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</si>
  <si>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</si>
  <si>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</si>
  <si>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</si>
  <si>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</si>
  <si>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</si>
  <si>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</si>
  <si>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</si>
  <si>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</si>
  <si>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</si>
  <si>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</si>
  <si>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</si>
  <si>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</si>
  <si>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</si>
  <si>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</si>
  <si>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</si>
  <si>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</si>
  <si>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</si>
  <si>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</si>
  <si>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</si>
  <si>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</si>
  <si>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</si>
  <si>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</si>
  <si>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</si>
  <si>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</si>
  <si>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</si>
  <si>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</si>
  <si>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</si>
  <si>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</si>
  <si>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</si>
  <si>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</si>
  <si>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</si>
  <si>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</si>
  <si>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</si>
  <si>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</si>
  <si>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</si>
  <si>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</si>
  <si>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</si>
  <si>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</si>
  <si>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</si>
  <si>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</si>
  <si>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</si>
  <si>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</si>
  <si>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</si>
  <si>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</si>
  <si>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</si>
  <si>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</si>
  <si>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</si>
  <si>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</si>
  <si>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</si>
  <si>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</si>
  <si>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</si>
  <si>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</si>
  <si>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</si>
  <si>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</si>
  <si>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</si>
  <si>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</si>
  <si>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</si>
  <si>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</si>
  <si>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</si>
  <si>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</si>
  <si>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</si>
  <si>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</si>
  <si>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</si>
  <si>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</si>
  <si>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</si>
  <si>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</si>
  <si>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</si>
  <si>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</si>
  <si>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</si>
  <si>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</si>
  <si>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</si>
  <si>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</si>
  <si>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</si>
  <si>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</si>
  <si>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</si>
  <si>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</si>
  <si>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</si>
  <si>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Ð³ßí»ïáõ ï³ñí³ ëÏ½µÇó ÙÇÝã¨ Ñ³ßí»ïáõ ³Ùë³ÃÇíÁ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</si>
  <si>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</si>
  <si>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</si>
  <si>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</si>
  <si>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</si>
  <si>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1. ØÝ³óáñ¹Á Ý³Ëáñ¹ Å³Ù³Ý³Ï³ßñç³ÝÇ ëÏ½µáõÙ                                                     ³é 01 ÑáõÝí³ñÇ 2012Ã. (ëïáõ·í³Í)</t>
  </si>
  <si>
    <t>9. ØÝ³óáñ¹Á Ý³Ëáñ¹ Å³Ù³Ý³Ï³ßñç³ÝÇ ëÏ½µáõÙ                                                     ³é 01 ÑáõÝí³ñÇ 2013Ã. (ëïáõ·í³Í)</t>
  </si>
  <si>
    <t>`</t>
  </si>
  <si>
    <t xml:space="preserve">§31¦ ¹»Ïï»Ùµ»ñÇ   2013Ã.  </t>
  </si>
  <si>
    <t>8. ØÝ³óáñ¹Á Ý³Ëáñ¹ Å³Ù³Ý³Ï³ßñç³ÝÇ í»ñçáõÙ                                                     ³é 31 ¹»Ïï»Ùµ»ñÇ  2012Ã. (ëïáõ·í³Í)</t>
  </si>
  <si>
    <t xml:space="preserve">16. ØÝ³óáñ¹Á Ñ³ßí»ïáõ Å³Ù³Ý³Ï³ßñç³ÝÇ í»ñçáõÙ                                                     ³é 31  ¹»Ïï»Ùµ»ñÇ   2013-Ã. </t>
  </si>
  <si>
    <t xml:space="preserve">§31¦ ¹»Ïï»Ùµ»ñÇ    2013Ã.  </t>
  </si>
  <si>
    <t xml:space="preserve">§31¦  ¹»Ïï»Ùµ»ñÇ  2013Ã.  </t>
  </si>
  <si>
    <t xml:space="preserve">§31¦ ¹»Ïï»Ùµ»ñÇ   2013Ã.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</si>
</sst>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69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1"/>
      <color indexed="10"/>
      <name val="Times Armenian"/>
      <family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1"/>
      <color rgb="FFFF0000"/>
      <name val="Times Armeni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4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3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7" fillId="0" borderId="18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7" fillId="0" borderId="12" xfId="66" applyFont="1" applyFill="1" applyBorder="1" applyAlignment="1">
      <alignment horizontal="center" vertical="top" wrapText="1"/>
      <protection/>
    </xf>
    <xf numFmtId="0" fontId="3" fillId="0" borderId="25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7" fillId="0" borderId="14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7" fillId="0" borderId="26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9" fillId="0" borderId="27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2" xfId="60" applyFont="1" applyFill="1" applyBorder="1" applyAlignment="1">
      <alignment vertical="top" wrapText="1"/>
      <protection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8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18" xfId="60" applyNumberFormat="1" applyFont="1" applyFill="1" applyBorder="1" applyAlignment="1" applyProtection="1">
      <alignment horizontal="center" vertical="top" wrapText="1"/>
      <protection/>
    </xf>
    <xf numFmtId="0" fontId="3" fillId="0" borderId="33" xfId="60" applyFont="1" applyFill="1" applyBorder="1" applyAlignment="1">
      <alignment vertical="top" wrapText="1"/>
      <protection/>
    </xf>
    <xf numFmtId="3" fontId="5" fillId="0" borderId="33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5" xfId="60" applyNumberFormat="1" applyFont="1" applyFill="1" applyBorder="1" applyAlignment="1" applyProtection="1">
      <alignment horizontal="center" vertical="top" wrapText="1"/>
      <protection/>
    </xf>
    <xf numFmtId="37" fontId="5" fillId="0" borderId="12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4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27" xfId="65" applyNumberFormat="1" applyBorder="1" applyAlignment="1">
      <alignment horizontal="left"/>
      <protection/>
    </xf>
    <xf numFmtId="0" fontId="9" fillId="0" borderId="27" xfId="65" applyBorder="1">
      <alignment/>
      <protection/>
    </xf>
    <xf numFmtId="0" fontId="1" fillId="0" borderId="27" xfId="65" applyFont="1" applyBorder="1">
      <alignment/>
      <protection/>
    </xf>
    <xf numFmtId="0" fontId="30" fillId="0" borderId="27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33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4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5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 vertical="top"/>
      <protection/>
    </xf>
    <xf numFmtId="49" fontId="7" fillId="0" borderId="14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3" fontId="68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27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7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188" fontId="7" fillId="33" borderId="10" xfId="60" applyNumberFormat="1" applyFont="1" applyFill="1" applyBorder="1" applyAlignment="1">
      <alignment horizontal="center" vertical="top" wrapText="1"/>
      <protection/>
    </xf>
    <xf numFmtId="37" fontId="2" fillId="0" borderId="35" xfId="60" applyNumberFormat="1" applyFont="1" applyFill="1" applyBorder="1" applyAlignment="1" applyProtection="1">
      <alignment horizontal="center" vertical="top" wrapText="1"/>
      <protection/>
    </xf>
    <xf numFmtId="3" fontId="2" fillId="0" borderId="56" xfId="60" applyNumberFormat="1" applyFont="1" applyFill="1" applyBorder="1" applyAlignment="1" applyProtection="1">
      <alignment horizontal="center" vertical="top" wrapText="1"/>
      <protection/>
    </xf>
    <xf numFmtId="37" fontId="67" fillId="0" borderId="56" xfId="60" applyNumberFormat="1" applyFont="1" applyFill="1" applyBorder="1" applyAlignment="1" applyProtection="1">
      <alignment horizontal="center" vertical="top" wrapText="1"/>
      <protection/>
    </xf>
    <xf numFmtId="37" fontId="67" fillId="0" borderId="57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56" xfId="60" applyNumberFormat="1" applyFont="1" applyFill="1" applyBorder="1" applyAlignment="1" applyProtection="1">
      <alignment horizontal="center" vertical="top" wrapText="1"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6" fillId="0" borderId="27" xfId="60" applyFont="1" applyFill="1" applyBorder="1" applyAlignment="1">
      <alignment horizontal="center" vertical="top" wrapText="1"/>
      <protection/>
    </xf>
    <xf numFmtId="0" fontId="20" fillId="0" borderId="58" xfId="0" applyFont="1" applyBorder="1" applyAlignment="1">
      <alignment horizontal="center" textRotation="90" wrapText="1"/>
    </xf>
    <xf numFmtId="0" fontId="20" fillId="0" borderId="59" xfId="0" applyFont="1" applyBorder="1" applyAlignment="1">
      <alignment horizontal="center" textRotation="90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58" xfId="60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9" xfId="0" applyBorder="1" applyAlignment="1">
      <alignment textRotation="90"/>
    </xf>
    <xf numFmtId="0" fontId="3" fillId="0" borderId="58" xfId="60" applyFont="1" applyFill="1" applyBorder="1" applyAlignment="1">
      <alignment horizontal="left" vertical="top" wrapText="1"/>
      <protection/>
    </xf>
    <xf numFmtId="0" fontId="3" fillId="0" borderId="59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50">
      <selection activeCell="E56" sqref="E56"/>
    </sheetView>
  </sheetViews>
  <sheetFormatPr defaultColWidth="9.00390625" defaultRowHeight="12.75"/>
  <cols>
    <col min="1" max="1" width="2.00390625" style="136" customWidth="1"/>
    <col min="2" max="2" width="9.125" style="136" hidden="1" customWidth="1"/>
    <col min="3" max="3" width="4.75390625" style="136" customWidth="1"/>
    <col min="4" max="4" width="50.75390625" style="136" customWidth="1"/>
    <col min="5" max="5" width="19.375" style="136" customWidth="1"/>
    <col min="6" max="6" width="27.875" style="136" customWidth="1"/>
    <col min="7" max="7" width="17.875" style="136" customWidth="1"/>
    <col min="8" max="8" width="9.125" style="136" customWidth="1"/>
    <col min="9" max="9" width="14.625" style="136" customWidth="1"/>
    <col min="10" max="10" width="21.75390625" style="136" customWidth="1"/>
    <col min="11" max="11" width="12.375" style="136" customWidth="1"/>
    <col min="12" max="16384" width="9.125" style="136" customWidth="1"/>
  </cols>
  <sheetData>
    <row r="1" ht="1.5" customHeight="1"/>
    <row r="6" spans="3:7" ht="12.75">
      <c r="C6" s="137"/>
      <c r="D6" s="137"/>
      <c r="E6" s="228" t="s">
        <v>239</v>
      </c>
      <c r="F6" s="229"/>
      <c r="G6" s="229"/>
    </row>
    <row r="7" spans="3:5" ht="12.75">
      <c r="C7" s="137"/>
      <c r="D7" s="137"/>
      <c r="E7" s="137"/>
    </row>
    <row r="8" spans="3:6" ht="16.5">
      <c r="C8" s="234" t="s">
        <v>238</v>
      </c>
      <c r="D8" s="234"/>
      <c r="E8" s="234"/>
      <c r="F8" s="234"/>
    </row>
    <row r="9" spans="3:7" ht="14.25">
      <c r="C9" s="233"/>
      <c r="D9" s="233"/>
      <c r="E9" s="233"/>
      <c r="F9" s="233"/>
      <c r="G9" s="99"/>
    </row>
    <row r="10" spans="3:6" ht="12.75">
      <c r="C10" s="230" t="s">
        <v>248</v>
      </c>
      <c r="D10" s="231"/>
      <c r="E10" s="231"/>
      <c r="F10" s="231"/>
    </row>
    <row r="11" spans="3:6" ht="12.75">
      <c r="C11" s="98"/>
      <c r="D11" s="99"/>
      <c r="E11" s="99"/>
      <c r="F11" s="99"/>
    </row>
    <row r="12" spans="3:7" ht="14.25">
      <c r="C12" s="233" t="s">
        <v>156</v>
      </c>
      <c r="D12" s="233"/>
      <c r="E12" s="233"/>
      <c r="F12" s="233"/>
      <c r="G12" s="138"/>
    </row>
    <row r="13" spans="3:7" ht="12.75">
      <c r="C13" s="232" t="s">
        <v>237</v>
      </c>
      <c r="D13" s="232"/>
      <c r="E13" s="232"/>
      <c r="F13" s="232"/>
      <c r="G13" s="138"/>
    </row>
    <row r="14" spans="3:6" ht="12.75">
      <c r="C14" s="139"/>
      <c r="D14" s="140"/>
      <c r="E14" s="141"/>
      <c r="F14" s="142" t="s">
        <v>59</v>
      </c>
    </row>
    <row r="15" spans="3:6" ht="25.5">
      <c r="C15" s="180"/>
      <c r="D15" s="186" t="s">
        <v>60</v>
      </c>
      <c r="E15" s="143" t="s">
        <v>61</v>
      </c>
      <c r="F15" s="144" t="s">
        <v>166</v>
      </c>
    </row>
    <row r="16" spans="3:6" ht="14.25">
      <c r="C16" s="181">
        <v>1</v>
      </c>
      <c r="D16" s="187" t="s">
        <v>167</v>
      </c>
      <c r="E16" s="145"/>
      <c r="F16" s="188"/>
    </row>
    <row r="17" spans="3:6" ht="14.25">
      <c r="C17" s="182">
        <v>1.1</v>
      </c>
      <c r="D17" s="189" t="s">
        <v>168</v>
      </c>
      <c r="E17" s="146">
        <v>543892</v>
      </c>
      <c r="F17" s="146">
        <v>32551</v>
      </c>
    </row>
    <row r="18" spans="3:6" ht="24">
      <c r="C18" s="182" t="s">
        <v>169</v>
      </c>
      <c r="D18" s="190" t="s">
        <v>170</v>
      </c>
      <c r="E18" s="146"/>
      <c r="F18" s="146"/>
    </row>
    <row r="19" spans="3:6" ht="14.25">
      <c r="C19" s="182" t="s">
        <v>171</v>
      </c>
      <c r="D19" s="191" t="s">
        <v>172</v>
      </c>
      <c r="E19" s="146"/>
      <c r="F19" s="146"/>
    </row>
    <row r="20" spans="3:10" ht="14.25">
      <c r="C20" s="182" t="s">
        <v>173</v>
      </c>
      <c r="D20" s="191" t="s">
        <v>174</v>
      </c>
      <c r="E20" s="146"/>
      <c r="F20" s="146"/>
      <c r="J20" s="158"/>
    </row>
    <row r="21" spans="3:7" ht="14.25">
      <c r="C21" s="182" t="s">
        <v>175</v>
      </c>
      <c r="D21" s="191" t="s">
        <v>176</v>
      </c>
      <c r="E21" s="146">
        <v>5562637</v>
      </c>
      <c r="F21" s="146">
        <v>4518004</v>
      </c>
      <c r="G21" s="147"/>
    </row>
    <row r="22" spans="3:7" ht="14.25">
      <c r="C22" s="182" t="s">
        <v>177</v>
      </c>
      <c r="D22" s="191" t="s">
        <v>178</v>
      </c>
      <c r="E22" s="146"/>
      <c r="F22" s="146"/>
      <c r="G22" s="147"/>
    </row>
    <row r="23" spans="3:7" ht="14.25">
      <c r="C23" s="182" t="s">
        <v>179</v>
      </c>
      <c r="D23" s="191" t="s">
        <v>180</v>
      </c>
      <c r="E23" s="146"/>
      <c r="F23" s="146"/>
      <c r="G23" s="147"/>
    </row>
    <row r="24" spans="3:7" ht="14.25">
      <c r="C24" s="182" t="s">
        <v>181</v>
      </c>
      <c r="D24" s="191" t="s">
        <v>184</v>
      </c>
      <c r="E24" s="146"/>
      <c r="F24" s="146"/>
      <c r="G24" s="147"/>
    </row>
    <row r="25" spans="3:7" ht="14.25">
      <c r="C25" s="182" t="s">
        <v>183</v>
      </c>
      <c r="D25" s="191" t="s">
        <v>182</v>
      </c>
      <c r="E25" s="146"/>
      <c r="F25" s="146"/>
      <c r="G25" s="147"/>
    </row>
    <row r="26" spans="3:7" ht="15.75" customHeight="1">
      <c r="C26" s="183" t="s">
        <v>185</v>
      </c>
      <c r="D26" s="190" t="s">
        <v>186</v>
      </c>
      <c r="E26" s="146">
        <v>3680</v>
      </c>
      <c r="F26" s="146">
        <v>3680</v>
      </c>
      <c r="G26" s="147"/>
    </row>
    <row r="27" spans="3:7" ht="24.75" customHeight="1">
      <c r="C27" s="183" t="s">
        <v>187</v>
      </c>
      <c r="D27" s="190" t="s">
        <v>188</v>
      </c>
      <c r="E27" s="146">
        <v>0</v>
      </c>
      <c r="F27" s="146">
        <v>0</v>
      </c>
      <c r="G27" s="147"/>
    </row>
    <row r="28" spans="3:6" ht="24.75" customHeight="1">
      <c r="C28" s="183" t="s">
        <v>189</v>
      </c>
      <c r="D28" s="190" t="s">
        <v>190</v>
      </c>
      <c r="E28" s="146">
        <v>22983</v>
      </c>
      <c r="F28" s="146">
        <v>11790</v>
      </c>
    </row>
    <row r="29" spans="3:6" ht="14.25">
      <c r="C29" s="182" t="s">
        <v>191</v>
      </c>
      <c r="D29" s="191" t="s">
        <v>192</v>
      </c>
      <c r="E29" s="146">
        <v>351772</v>
      </c>
      <c r="F29" s="146">
        <v>370341</v>
      </c>
    </row>
    <row r="30" spans="3:6" ht="14.25">
      <c r="C30" s="182" t="s">
        <v>193</v>
      </c>
      <c r="D30" s="191" t="s">
        <v>194</v>
      </c>
      <c r="E30" s="146"/>
      <c r="F30" s="146"/>
    </row>
    <row r="31" spans="3:7" ht="14.25">
      <c r="C31" s="182" t="s">
        <v>195</v>
      </c>
      <c r="D31" s="191" t="s">
        <v>196</v>
      </c>
      <c r="E31" s="146"/>
      <c r="F31" s="146"/>
      <c r="G31" s="157"/>
    </row>
    <row r="32" spans="3:6" ht="14.25">
      <c r="C32" s="182" t="s">
        <v>197</v>
      </c>
      <c r="D32" s="191" t="s">
        <v>198</v>
      </c>
      <c r="E32" s="146">
        <v>5399</v>
      </c>
      <c r="F32" s="146">
        <v>25475</v>
      </c>
    </row>
    <row r="33" spans="3:6" ht="14.25">
      <c r="C33" s="182"/>
      <c r="D33" s="192" t="s">
        <v>199</v>
      </c>
      <c r="E33" s="149">
        <f>SUM(E17:E32)</f>
        <v>6490363</v>
      </c>
      <c r="F33" s="193">
        <f>SUM(F17:F32)</f>
        <v>4961841</v>
      </c>
    </row>
    <row r="34" spans="3:6" ht="14.25">
      <c r="C34" s="182"/>
      <c r="D34" s="191"/>
      <c r="E34" s="148"/>
      <c r="F34" s="194"/>
    </row>
    <row r="35" spans="3:6" ht="14.25">
      <c r="C35" s="184">
        <v>2</v>
      </c>
      <c r="D35" s="195" t="s">
        <v>200</v>
      </c>
      <c r="E35" s="148"/>
      <c r="F35" s="194"/>
    </row>
    <row r="36" spans="3:7" ht="14.25">
      <c r="C36" s="182" t="s">
        <v>201</v>
      </c>
      <c r="D36" s="191" t="s">
        <v>202</v>
      </c>
      <c r="E36" s="146">
        <v>455538</v>
      </c>
      <c r="F36" s="146">
        <v>709291</v>
      </c>
      <c r="G36" s="157"/>
    </row>
    <row r="37" spans="3:7" ht="14.25">
      <c r="C37" s="182" t="s">
        <v>203</v>
      </c>
      <c r="D37" s="191" t="s">
        <v>204</v>
      </c>
      <c r="E37" s="146">
        <v>4993116</v>
      </c>
      <c r="F37" s="146">
        <v>3285352</v>
      </c>
      <c r="G37" s="147"/>
    </row>
    <row r="38" spans="3:7" ht="14.25">
      <c r="C38" s="182" t="s">
        <v>205</v>
      </c>
      <c r="D38" s="191" t="s">
        <v>206</v>
      </c>
      <c r="E38" s="146">
        <v>137150</v>
      </c>
      <c r="F38" s="146">
        <v>64448</v>
      </c>
      <c r="G38" s="147"/>
    </row>
    <row r="39" spans="3:10" ht="14.25">
      <c r="C39" s="182" t="s">
        <v>207</v>
      </c>
      <c r="D39" s="189" t="s">
        <v>208</v>
      </c>
      <c r="E39" s="146">
        <v>6240</v>
      </c>
      <c r="F39" s="146">
        <v>5078</v>
      </c>
      <c r="G39" s="157"/>
      <c r="I39" s="178"/>
      <c r="J39" s="178"/>
    </row>
    <row r="40" spans="3:10" ht="14.25">
      <c r="C40" s="182" t="s">
        <v>209</v>
      </c>
      <c r="D40" s="191" t="s">
        <v>210</v>
      </c>
      <c r="E40" s="146"/>
      <c r="F40" s="146"/>
      <c r="I40" s="178"/>
      <c r="J40" s="178"/>
    </row>
    <row r="41" spans="3:10" ht="14.25">
      <c r="C41" s="182" t="s">
        <v>211</v>
      </c>
      <c r="D41" s="191" t="s">
        <v>212</v>
      </c>
      <c r="E41" s="148"/>
      <c r="F41" s="148"/>
      <c r="I41" s="178"/>
      <c r="J41" s="178"/>
    </row>
    <row r="42" spans="3:10" ht="14.25">
      <c r="C42" s="182" t="s">
        <v>213</v>
      </c>
      <c r="D42" s="191" t="s">
        <v>214</v>
      </c>
      <c r="E42" s="146"/>
      <c r="F42" s="146"/>
      <c r="I42" s="178"/>
      <c r="J42" s="178"/>
    </row>
    <row r="43" spans="3:10" ht="14.25">
      <c r="C43" s="182" t="s">
        <v>215</v>
      </c>
      <c r="D43" s="191" t="s">
        <v>216</v>
      </c>
      <c r="E43" s="146"/>
      <c r="F43" s="146"/>
      <c r="I43" s="178"/>
      <c r="J43" s="178"/>
    </row>
    <row r="44" spans="3:10" ht="14.25">
      <c r="C44" s="182" t="s">
        <v>217</v>
      </c>
      <c r="D44" s="191" t="s">
        <v>218</v>
      </c>
      <c r="E44" s="148">
        <v>7200</v>
      </c>
      <c r="F44" s="148">
        <v>5346</v>
      </c>
      <c r="I44" s="178"/>
      <c r="J44" s="178"/>
    </row>
    <row r="45" spans="3:6" ht="14.25">
      <c r="C45" s="182" t="s">
        <v>219</v>
      </c>
      <c r="D45" s="191" t="s">
        <v>220</v>
      </c>
      <c r="E45" s="146"/>
      <c r="F45" s="146"/>
    </row>
    <row r="46" spans="3:6" ht="14.25">
      <c r="C46" s="182" t="s">
        <v>221</v>
      </c>
      <c r="D46" s="191" t="s">
        <v>222</v>
      </c>
      <c r="E46" s="146">
        <v>22497</v>
      </c>
      <c r="F46" s="146">
        <v>7603</v>
      </c>
    </row>
    <row r="47" spans="3:6" ht="14.25">
      <c r="C47" s="182"/>
      <c r="D47" s="192" t="s">
        <v>223</v>
      </c>
      <c r="E47" s="150">
        <f>SUM(E36:E46)</f>
        <v>5621741</v>
      </c>
      <c r="F47" s="209">
        <f>SUM(F36:F46)</f>
        <v>4077118</v>
      </c>
    </row>
    <row r="48" spans="3:6" ht="14.25">
      <c r="C48" s="182"/>
      <c r="D48" s="191"/>
      <c r="E48" s="148"/>
      <c r="F48" s="194"/>
    </row>
    <row r="49" spans="3:6" ht="14.25">
      <c r="C49" s="184">
        <v>3</v>
      </c>
      <c r="D49" s="195" t="s">
        <v>224</v>
      </c>
      <c r="E49" s="148"/>
      <c r="F49" s="194"/>
    </row>
    <row r="50" spans="3:6" ht="14.25">
      <c r="C50" s="182">
        <v>3.1</v>
      </c>
      <c r="D50" s="191" t="s">
        <v>225</v>
      </c>
      <c r="E50" s="146">
        <v>730000</v>
      </c>
      <c r="F50" s="188">
        <v>730000</v>
      </c>
    </row>
    <row r="51" spans="3:6" ht="14.25">
      <c r="C51" s="182" t="s">
        <v>226</v>
      </c>
      <c r="D51" s="191" t="s">
        <v>227</v>
      </c>
      <c r="E51" s="146"/>
      <c r="F51" s="188"/>
    </row>
    <row r="52" spans="3:6" ht="14.25">
      <c r="C52" s="182" t="s">
        <v>228</v>
      </c>
      <c r="D52" s="191" t="s">
        <v>229</v>
      </c>
      <c r="E52" s="146"/>
      <c r="F52" s="188"/>
    </row>
    <row r="53" spans="3:6" ht="14.25">
      <c r="C53" s="182" t="s">
        <v>230</v>
      </c>
      <c r="D53" s="191" t="s">
        <v>231</v>
      </c>
      <c r="E53" s="148"/>
      <c r="F53" s="194"/>
    </row>
    <row r="54" spans="3:6" ht="14.25">
      <c r="C54" s="182" t="s">
        <v>232</v>
      </c>
      <c r="D54" s="191" t="s">
        <v>233</v>
      </c>
      <c r="E54" s="151">
        <f>F54+PL!D54-100000</f>
        <v>138622</v>
      </c>
      <c r="F54" s="210">
        <v>154723</v>
      </c>
    </row>
    <row r="55" spans="3:6" ht="14.25">
      <c r="C55" s="182"/>
      <c r="D55" s="196" t="s">
        <v>234</v>
      </c>
      <c r="E55" s="150">
        <f>SUM(E50:E54)</f>
        <v>868622</v>
      </c>
      <c r="F55" s="209">
        <f>SUM(F50:F54)</f>
        <v>884723</v>
      </c>
    </row>
    <row r="56" spans="3:6" ht="14.25">
      <c r="C56" s="185"/>
      <c r="D56" s="197" t="s">
        <v>235</v>
      </c>
      <c r="E56" s="152">
        <f>SUM(E47,E55)</f>
        <v>6490363</v>
      </c>
      <c r="F56" s="198">
        <f>SUM(F47,F55)</f>
        <v>4961841</v>
      </c>
    </row>
    <row r="57" ht="12.75">
      <c r="E57" s="157"/>
    </row>
    <row r="58" spans="5:6" ht="12.75">
      <c r="E58" s="157"/>
      <c r="F58" s="157"/>
    </row>
    <row r="59" ht="12.75">
      <c r="F59" s="177"/>
    </row>
    <row r="60" spans="5:6" ht="12.75">
      <c r="E60" s="153"/>
      <c r="F60" s="153"/>
    </row>
    <row r="61" spans="3:6" ht="14.25">
      <c r="C61" s="154"/>
      <c r="D61" s="155" t="s">
        <v>57</v>
      </c>
      <c r="E61" s="155"/>
      <c r="F61" s="156" t="s">
        <v>236</v>
      </c>
    </row>
    <row r="62" spans="3:6" ht="14.25">
      <c r="C62" s="154"/>
      <c r="D62" s="155" t="s">
        <v>153</v>
      </c>
      <c r="E62" s="155"/>
      <c r="F62" s="156"/>
    </row>
    <row r="63" spans="3:6" ht="14.25">
      <c r="C63" s="154"/>
      <c r="D63" s="155"/>
      <c r="E63" s="155"/>
      <c r="F63" s="156"/>
    </row>
    <row r="64" spans="3:6" ht="14.25">
      <c r="C64" s="154"/>
      <c r="D64" s="155" t="s">
        <v>1</v>
      </c>
      <c r="E64" s="155"/>
      <c r="F64" s="155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E66"/>
  <sheetViews>
    <sheetView tabSelected="1" zoomScalePageLayoutView="0" workbookViewId="0" topLeftCell="A12">
      <selection activeCell="A12" sqref="A12:C12"/>
    </sheetView>
  </sheetViews>
  <sheetFormatPr defaultColWidth="9.00390625" defaultRowHeight="12.75"/>
  <cols>
    <col min="1" max="1" width="55.875" style="76" customWidth="1"/>
    <col min="2" max="2" width="17.75390625" style="76" bestFit="1" customWidth="1"/>
    <col min="3" max="5" width="21.00390625" style="76" customWidth="1"/>
    <col min="6" max="16384" width="9.125" style="7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9" customFormat="1" ht="12.75" hidden="1">
      <c r="A6" s="7"/>
      <c r="B6" s="7"/>
      <c r="C6" s="7"/>
      <c r="D6" s="7"/>
      <c r="E6" s="7"/>
    </row>
    <row r="7" spans="1:5" s="79" customFormat="1" ht="12.75">
      <c r="A7" s="7"/>
      <c r="B7" s="235" t="s">
        <v>160</v>
      </c>
      <c r="C7" s="236"/>
      <c r="D7" s="201"/>
      <c r="E7" s="201"/>
    </row>
    <row r="8" spans="1:2" ht="12.75">
      <c r="A8" s="80"/>
      <c r="B8" s="81"/>
    </row>
    <row r="9" spans="1:5" ht="15.75" customHeight="1">
      <c r="A9" s="234" t="s">
        <v>0</v>
      </c>
      <c r="B9" s="234"/>
      <c r="C9" s="234"/>
      <c r="D9" s="200"/>
      <c r="E9" s="200"/>
    </row>
    <row r="10" spans="1:5" ht="12.75" customHeight="1">
      <c r="A10" s="233" t="s">
        <v>161</v>
      </c>
      <c r="B10" s="233"/>
      <c r="C10" s="233"/>
      <c r="D10" s="199"/>
      <c r="E10" s="199"/>
    </row>
    <row r="11" ht="12.75" customHeight="1"/>
    <row r="12" spans="1:5" ht="12.75">
      <c r="A12" s="230" t="s">
        <v>248</v>
      </c>
      <c r="B12" s="231"/>
      <c r="C12" s="231"/>
      <c r="D12" s="80"/>
      <c r="E12" s="80"/>
    </row>
    <row r="13" spans="1:5" ht="12.75">
      <c r="A13" s="98"/>
      <c r="B13" s="99"/>
      <c r="C13" s="99"/>
      <c r="D13" s="99"/>
      <c r="E13" s="99"/>
    </row>
    <row r="14" spans="1:5" ht="14.25">
      <c r="A14" s="233" t="s">
        <v>156</v>
      </c>
      <c r="B14" s="233"/>
      <c r="C14" s="233"/>
      <c r="D14" s="199"/>
      <c r="E14" s="199"/>
    </row>
    <row r="15" spans="1:5" ht="12.75">
      <c r="A15" s="237" t="s">
        <v>58</v>
      </c>
      <c r="B15" s="237"/>
      <c r="C15" s="237"/>
      <c r="D15" s="202"/>
      <c r="E15" s="202"/>
    </row>
    <row r="16" spans="3:5" ht="12.75">
      <c r="C16" s="82" t="s">
        <v>59</v>
      </c>
      <c r="D16" s="82"/>
      <c r="E16" s="82"/>
    </row>
    <row r="17" ht="12.75" hidden="1"/>
    <row r="18" spans="1:5" ht="48">
      <c r="A18" s="83" t="s">
        <v>60</v>
      </c>
      <c r="B18" s="84" t="s">
        <v>61</v>
      </c>
      <c r="C18" s="85" t="s">
        <v>242</v>
      </c>
      <c r="D18" s="84" t="s">
        <v>240</v>
      </c>
      <c r="E18" s="85" t="s">
        <v>241</v>
      </c>
    </row>
    <row r="19" spans="1:5" ht="12.75">
      <c r="A19" s="86" t="s">
        <v>62</v>
      </c>
      <c r="B19" s="159">
        <v>172755</v>
      </c>
      <c r="C19" s="159">
        <v>154904</v>
      </c>
      <c r="D19" s="159">
        <v>615968</v>
      </c>
      <c r="E19" s="159">
        <v>544766</v>
      </c>
    </row>
    <row r="20" spans="1:5" ht="12.75" customHeight="1" hidden="1">
      <c r="A20" s="87"/>
      <c r="B20" s="160"/>
      <c r="C20" s="160"/>
      <c r="D20" s="160"/>
      <c r="E20" s="160"/>
    </row>
    <row r="21" spans="1:5" ht="12.75" customHeight="1" hidden="1">
      <c r="A21" s="87"/>
      <c r="B21" s="160"/>
      <c r="C21" s="160"/>
      <c r="D21" s="160"/>
      <c r="E21" s="160"/>
    </row>
    <row r="22" spans="1:5" ht="12.75" customHeight="1" hidden="1">
      <c r="A22" s="87" t="s">
        <v>63</v>
      </c>
      <c r="B22" s="160"/>
      <c r="C22" s="160"/>
      <c r="D22" s="160"/>
      <c r="E22" s="160"/>
    </row>
    <row r="23" spans="1:5" ht="12.75" customHeight="1" hidden="1">
      <c r="A23" s="87" t="s">
        <v>64</v>
      </c>
      <c r="B23" s="160"/>
      <c r="C23" s="160"/>
      <c r="D23" s="160"/>
      <c r="E23" s="160"/>
    </row>
    <row r="24" spans="1:5" ht="12.75" customHeight="1">
      <c r="A24" s="87" t="s">
        <v>65</v>
      </c>
      <c r="B24" s="160">
        <v>-104792</v>
      </c>
      <c r="C24" s="160">
        <v>-74442</v>
      </c>
      <c r="D24" s="160">
        <v>-314988</v>
      </c>
      <c r="E24" s="160">
        <v>-290785</v>
      </c>
    </row>
    <row r="25" spans="1:5" ht="12.75">
      <c r="A25" s="88" t="s">
        <v>66</v>
      </c>
      <c r="B25" s="169">
        <f>SUM(B19:B24)</f>
        <v>67963</v>
      </c>
      <c r="C25" s="169">
        <f>SUM(C19:C24)</f>
        <v>80462</v>
      </c>
      <c r="D25" s="169">
        <f>SUM(D19:D24)</f>
        <v>300980</v>
      </c>
      <c r="E25" s="169">
        <f>SUM(E19:E24)</f>
        <v>253981</v>
      </c>
    </row>
    <row r="26" spans="1:5" ht="12.75">
      <c r="A26" s="87" t="s">
        <v>69</v>
      </c>
      <c r="B26" s="168"/>
      <c r="C26" s="168"/>
      <c r="D26" s="168"/>
      <c r="E26" s="168"/>
    </row>
    <row r="27" spans="1:5" ht="12.75" customHeight="1">
      <c r="A27" s="87" t="s">
        <v>67</v>
      </c>
      <c r="B27" s="160">
        <v>8946</v>
      </c>
      <c r="C27" s="160">
        <v>113</v>
      </c>
      <c r="D27" s="160">
        <v>29288</v>
      </c>
      <c r="E27" s="160">
        <v>3970</v>
      </c>
    </row>
    <row r="28" spans="1:5" ht="12.75" customHeight="1">
      <c r="A28" s="87" t="s">
        <v>68</v>
      </c>
      <c r="B28" s="160">
        <v>-730</v>
      </c>
      <c r="C28" s="160">
        <v>-387</v>
      </c>
      <c r="D28" s="160">
        <v>-45703</v>
      </c>
      <c r="E28" s="160">
        <v>-1524</v>
      </c>
    </row>
    <row r="29" spans="1:5" ht="26.25" customHeight="1">
      <c r="A29" s="89" t="s">
        <v>110</v>
      </c>
      <c r="B29" s="160"/>
      <c r="C29" s="160"/>
      <c r="D29" s="160"/>
      <c r="E29" s="160"/>
    </row>
    <row r="30" spans="1:5" ht="12.75" customHeight="1">
      <c r="A30" s="87" t="s">
        <v>106</v>
      </c>
      <c r="B30" s="160"/>
      <c r="C30" s="160"/>
      <c r="D30" s="160"/>
      <c r="E30" s="160"/>
    </row>
    <row r="31" spans="1:5" ht="12.75" customHeight="1">
      <c r="A31" s="87" t="s">
        <v>107</v>
      </c>
      <c r="B31" s="160"/>
      <c r="C31" s="160"/>
      <c r="D31" s="160"/>
      <c r="E31" s="160"/>
    </row>
    <row r="32" spans="1:5" ht="12.75" customHeight="1">
      <c r="A32" s="87" t="s">
        <v>108</v>
      </c>
      <c r="B32" s="160">
        <v>210</v>
      </c>
      <c r="C32" s="160">
        <v>270</v>
      </c>
      <c r="D32" s="160">
        <v>611</v>
      </c>
      <c r="E32" s="160">
        <v>563</v>
      </c>
    </row>
    <row r="33" spans="1:5" ht="12.75" customHeight="1">
      <c r="A33" s="87" t="s">
        <v>108</v>
      </c>
      <c r="B33" s="160">
        <v>-201</v>
      </c>
      <c r="C33" s="160">
        <v>-1587</v>
      </c>
      <c r="D33" s="160">
        <v>1940</v>
      </c>
      <c r="E33" s="160">
        <v>5628</v>
      </c>
    </row>
    <row r="34" spans="1:5" ht="12.75">
      <c r="A34" s="87" t="s">
        <v>70</v>
      </c>
      <c r="B34" s="160">
        <v>6039</v>
      </c>
      <c r="C34" s="160">
        <v>2834</v>
      </c>
      <c r="D34" s="160">
        <v>17192</v>
      </c>
      <c r="E34" s="160">
        <v>12747</v>
      </c>
    </row>
    <row r="35" spans="1:5" ht="12.75">
      <c r="A35" s="88" t="s">
        <v>71</v>
      </c>
      <c r="B35" s="170">
        <f>SUM(B25:B34)</f>
        <v>82227</v>
      </c>
      <c r="C35" s="170">
        <f>SUM(C25:C34)</f>
        <v>81705</v>
      </c>
      <c r="D35" s="170">
        <f>SUM(D25:D34)</f>
        <v>304308</v>
      </c>
      <c r="E35" s="170">
        <f>SUM(E25:E34)</f>
        <v>275365</v>
      </c>
    </row>
    <row r="36" spans="1:5" ht="12.75">
      <c r="A36" s="89" t="s">
        <v>109</v>
      </c>
      <c r="B36" s="160">
        <v>-1401</v>
      </c>
      <c r="C36" s="160">
        <v>25482</v>
      </c>
      <c r="D36" s="160">
        <v>-10652</v>
      </c>
      <c r="E36" s="160">
        <v>17997</v>
      </c>
    </row>
    <row r="37" spans="1:5" ht="12.75">
      <c r="A37" s="87" t="s">
        <v>72</v>
      </c>
      <c r="B37" s="160">
        <v>-42401</v>
      </c>
      <c r="C37" s="160">
        <v>-9528</v>
      </c>
      <c r="D37" s="160">
        <v>-170130</v>
      </c>
      <c r="E37" s="160">
        <v>-70959</v>
      </c>
    </row>
    <row r="38" spans="1:5" ht="12.75">
      <c r="A38" s="87" t="s">
        <v>73</v>
      </c>
      <c r="B38" s="160">
        <v>-6563</v>
      </c>
      <c r="C38" s="160">
        <v>-35000</v>
      </c>
      <c r="D38" s="160">
        <v>-12148</v>
      </c>
      <c r="E38" s="160">
        <v>-70464</v>
      </c>
    </row>
    <row r="39" spans="1:5" ht="12.75">
      <c r="A39" s="87"/>
      <c r="B39" s="160"/>
      <c r="C39" s="160"/>
      <c r="D39" s="160"/>
      <c r="E39" s="160"/>
    </row>
    <row r="40" spans="1:5" ht="12.75">
      <c r="A40" s="88" t="s">
        <v>74</v>
      </c>
      <c r="B40" s="170">
        <f>SUM(B35:B38)</f>
        <v>31862</v>
      </c>
      <c r="C40" s="170">
        <f>SUM(C35:C38)</f>
        <v>62659</v>
      </c>
      <c r="D40" s="170">
        <f>SUM(D35:D38)</f>
        <v>111378</v>
      </c>
      <c r="E40" s="170">
        <f>SUM(E35:E38)</f>
        <v>151939</v>
      </c>
    </row>
    <row r="41" spans="1:5" ht="12.75" customHeight="1">
      <c r="A41" s="87" t="s">
        <v>75</v>
      </c>
      <c r="B41" s="160">
        <v>-3832</v>
      </c>
      <c r="C41" s="160">
        <v>-16558</v>
      </c>
      <c r="D41" s="160">
        <v>-27479</v>
      </c>
      <c r="E41" s="160">
        <v>-30769</v>
      </c>
    </row>
    <row r="42" spans="1:5" ht="12.75">
      <c r="A42" s="90" t="s">
        <v>76</v>
      </c>
      <c r="B42" s="170">
        <f>SUM(B40:B41)</f>
        <v>28030</v>
      </c>
      <c r="C42" s="170">
        <f>SUM(C40:C41)</f>
        <v>46101</v>
      </c>
      <c r="D42" s="170">
        <f>SUM(D40:D41)</f>
        <v>83899</v>
      </c>
      <c r="E42" s="170">
        <f>SUM(E40:E41)</f>
        <v>121170</v>
      </c>
    </row>
    <row r="43" spans="1:5" ht="12.75">
      <c r="A43" s="91" t="s">
        <v>77</v>
      </c>
      <c r="B43" s="161"/>
      <c r="C43" s="163"/>
      <c r="D43" s="161"/>
      <c r="E43" s="163"/>
    </row>
    <row r="44" spans="1:5" ht="12.75">
      <c r="A44" s="87" t="s">
        <v>78</v>
      </c>
      <c r="B44" s="161"/>
      <c r="C44" s="162"/>
      <c r="D44" s="161"/>
      <c r="E44" s="162"/>
    </row>
    <row r="45" spans="1:5" ht="12.75">
      <c r="A45" s="92" t="s">
        <v>20</v>
      </c>
      <c r="B45" s="164"/>
      <c r="C45" s="165"/>
      <c r="D45" s="164"/>
      <c r="E45" s="165"/>
    </row>
    <row r="46" spans="1:5" ht="12.75">
      <c r="A46" s="91"/>
      <c r="B46" s="171"/>
      <c r="C46" s="166"/>
      <c r="D46" s="171"/>
      <c r="E46" s="166"/>
    </row>
    <row r="47" spans="1:5" ht="12.75">
      <c r="A47" s="53" t="s">
        <v>79</v>
      </c>
      <c r="B47" s="133">
        <f>SUM(B48:B51)</f>
        <v>0</v>
      </c>
      <c r="C47" s="133">
        <f>SUM(C48:C51)</f>
        <v>0</v>
      </c>
      <c r="D47" s="133">
        <f>SUM(D48:D51)</f>
        <v>0</v>
      </c>
      <c r="E47" s="133">
        <f>SUM(E48:E51)</f>
        <v>0</v>
      </c>
    </row>
    <row r="48" spans="1:5" ht="24">
      <c r="A48" s="54" t="s">
        <v>162</v>
      </c>
      <c r="B48" s="134"/>
      <c r="C48" s="132"/>
      <c r="D48" s="134"/>
      <c r="E48" s="132"/>
    </row>
    <row r="49" spans="1:5" ht="24">
      <c r="A49" s="54" t="s">
        <v>163</v>
      </c>
      <c r="B49" s="134"/>
      <c r="C49" s="132"/>
      <c r="D49" s="134"/>
      <c r="E49" s="132"/>
    </row>
    <row r="50" spans="1:5" ht="12.75">
      <c r="A50" s="52" t="s">
        <v>23</v>
      </c>
      <c r="B50" s="134"/>
      <c r="C50" s="132"/>
      <c r="D50" s="134"/>
      <c r="E50" s="132"/>
    </row>
    <row r="51" spans="1:5" ht="12.75">
      <c r="A51" s="52" t="s">
        <v>48</v>
      </c>
      <c r="B51" s="134"/>
      <c r="C51" s="132"/>
      <c r="D51" s="134"/>
      <c r="E51" s="132"/>
    </row>
    <row r="52" spans="1:5" ht="12.75">
      <c r="A52" s="52" t="s">
        <v>164</v>
      </c>
      <c r="B52" s="134"/>
      <c r="C52" s="132"/>
      <c r="D52" s="134"/>
      <c r="E52" s="132"/>
    </row>
    <row r="53" spans="1:5" ht="12.75">
      <c r="A53" s="53" t="s">
        <v>80</v>
      </c>
      <c r="B53" s="133">
        <f>B52+B47</f>
        <v>0</v>
      </c>
      <c r="C53" s="133">
        <f>C52+C47</f>
        <v>0</v>
      </c>
      <c r="D53" s="133">
        <f>D52+D47</f>
        <v>0</v>
      </c>
      <c r="E53" s="133">
        <f>E52+E47</f>
        <v>0</v>
      </c>
    </row>
    <row r="54" spans="1:5" ht="12.75">
      <c r="A54" s="53" t="s">
        <v>81</v>
      </c>
      <c r="B54" s="133">
        <f>B42+B53</f>
        <v>28030</v>
      </c>
      <c r="C54" s="133">
        <f>C42+C53</f>
        <v>46101</v>
      </c>
      <c r="D54" s="133">
        <f>D42+D53</f>
        <v>83899</v>
      </c>
      <c r="E54" s="133">
        <f>E42+E53</f>
        <v>121170</v>
      </c>
    </row>
    <row r="55" spans="1:5" ht="12.75">
      <c r="A55" s="53" t="s">
        <v>165</v>
      </c>
      <c r="B55" s="134"/>
      <c r="C55" s="132"/>
      <c r="D55" s="134"/>
      <c r="E55" s="132"/>
    </row>
    <row r="56" spans="1:5" ht="12.75">
      <c r="A56" s="52" t="s">
        <v>78</v>
      </c>
      <c r="B56" s="134">
        <f>B54</f>
        <v>28030</v>
      </c>
      <c r="C56" s="167">
        <f>C54</f>
        <v>46101</v>
      </c>
      <c r="D56" s="134">
        <f>D54</f>
        <v>83899</v>
      </c>
      <c r="E56" s="167">
        <f>E54</f>
        <v>121170</v>
      </c>
    </row>
    <row r="57" spans="1:5" ht="12.75">
      <c r="A57" s="55" t="s">
        <v>20</v>
      </c>
      <c r="B57" s="135"/>
      <c r="C57" s="135"/>
      <c r="D57" s="135"/>
      <c r="E57" s="135"/>
    </row>
    <row r="58" spans="1:5" ht="12.75">
      <c r="A58" s="91"/>
      <c r="B58" s="131"/>
      <c r="C58" s="131"/>
      <c r="D58" s="131"/>
      <c r="E58" s="131"/>
    </row>
    <row r="59" spans="1:2" ht="12.75">
      <c r="A59" s="93"/>
      <c r="B59" s="204"/>
    </row>
    <row r="60" ht="12.75">
      <c r="A60" s="5" t="s">
        <v>17</v>
      </c>
    </row>
    <row r="61" spans="1:5" ht="12.75">
      <c r="A61" s="4"/>
      <c r="B61" s="208"/>
      <c r="C61" s="94"/>
      <c r="D61" s="203"/>
      <c r="E61" s="203"/>
    </row>
    <row r="62" spans="1:4" ht="12.75">
      <c r="A62" s="1" t="s">
        <v>16</v>
      </c>
      <c r="B62" s="212" t="s">
        <v>2</v>
      </c>
      <c r="C62" s="213"/>
      <c r="D62" s="213" t="s">
        <v>243</v>
      </c>
    </row>
    <row r="63" spans="2:5" ht="12.75">
      <c r="B63" s="214"/>
      <c r="C63" s="215"/>
      <c r="D63" s="216"/>
      <c r="E63" s="203"/>
    </row>
    <row r="64" spans="2:4" ht="12.75">
      <c r="B64" s="213"/>
      <c r="C64" s="213"/>
      <c r="D64" s="213"/>
    </row>
    <row r="65" spans="2:4" ht="12.75">
      <c r="B65" s="213"/>
      <c r="C65" s="213"/>
      <c r="D65" s="213"/>
    </row>
    <row r="66" spans="2:4" ht="12.75">
      <c r="B66" s="217" t="s">
        <v>1</v>
      </c>
      <c r="C66" s="213"/>
      <c r="D66" s="213" t="s">
        <v>244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6">
      <selection activeCell="K44" sqref="K44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14.375" style="0" customWidth="1"/>
    <col min="13" max="13" width="8.125" style="0" hidden="1" customWidth="1"/>
    <col min="14" max="14" width="12.25390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41" t="s">
        <v>55</v>
      </c>
      <c r="K6" s="242"/>
      <c r="L6" s="242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43" t="s">
        <v>0</v>
      </c>
      <c r="B8" s="243"/>
      <c r="C8" s="243"/>
      <c r="D8" s="243"/>
      <c r="E8" s="243"/>
      <c r="F8" s="243"/>
      <c r="G8" s="29"/>
      <c r="H8" s="3"/>
      <c r="I8" s="3"/>
      <c r="J8" s="3"/>
      <c r="K8" s="3"/>
      <c r="L8" s="15"/>
      <c r="M8" s="15"/>
      <c r="N8" s="15"/>
    </row>
    <row r="9" spans="1:14" ht="14.25">
      <c r="A9" s="248" t="s">
        <v>19</v>
      </c>
      <c r="B9" s="248"/>
      <c r="C9" s="248"/>
      <c r="D9" s="248"/>
      <c r="E9" s="248"/>
      <c r="F9" s="248"/>
      <c r="G9" s="6"/>
      <c r="H9" s="6"/>
      <c r="I9" s="6"/>
      <c r="J9" s="6"/>
      <c r="K9" s="6"/>
      <c r="L9" s="9"/>
      <c r="M9" s="9"/>
      <c r="N9" s="11"/>
    </row>
    <row r="10" spans="1:14" ht="12.75">
      <c r="A10" s="244" t="s">
        <v>253</v>
      </c>
      <c r="B10" s="244"/>
      <c r="C10" s="244"/>
      <c r="D10" s="244"/>
      <c r="E10" s="244"/>
      <c r="F10" s="244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45" t="s">
        <v>156</v>
      </c>
      <c r="B12" s="245"/>
      <c r="C12" s="245"/>
      <c r="D12" s="245"/>
      <c r="E12" s="245"/>
      <c r="F12" s="245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245" t="s">
        <v>56</v>
      </c>
      <c r="B13" s="245"/>
      <c r="C13" s="245"/>
      <c r="D13" s="245"/>
      <c r="E13" s="245"/>
      <c r="F13" s="245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238"/>
      <c r="B14" s="238"/>
      <c r="C14" s="238"/>
      <c r="D14" s="238"/>
      <c r="E14" s="238"/>
      <c r="F14" s="238"/>
      <c r="G14" s="238"/>
      <c r="H14" s="238"/>
      <c r="I14" s="32"/>
      <c r="J14" s="32"/>
      <c r="K14" s="32"/>
      <c r="L14" s="2" t="s">
        <v>3</v>
      </c>
      <c r="N14" s="2"/>
    </row>
    <row r="15" spans="1:14" ht="28.5" customHeight="1">
      <c r="A15" s="246" t="s">
        <v>5</v>
      </c>
      <c r="B15" s="249" t="s">
        <v>4</v>
      </c>
      <c r="C15" s="250"/>
      <c r="D15" s="251"/>
      <c r="E15" s="239" t="s">
        <v>11</v>
      </c>
      <c r="F15" s="239" t="s">
        <v>7</v>
      </c>
      <c r="G15" s="239" t="s">
        <v>22</v>
      </c>
      <c r="H15" s="239" t="s">
        <v>21</v>
      </c>
      <c r="I15" s="239" t="s">
        <v>23</v>
      </c>
      <c r="J15" s="239" t="s">
        <v>48</v>
      </c>
      <c r="K15" s="239" t="s">
        <v>12</v>
      </c>
      <c r="L15" s="239" t="s">
        <v>8</v>
      </c>
      <c r="M15" s="239" t="s">
        <v>20</v>
      </c>
      <c r="N15" s="239" t="s">
        <v>24</v>
      </c>
    </row>
    <row r="16" spans="1:14" ht="94.5" customHeight="1">
      <c r="A16" s="247"/>
      <c r="B16" s="33" t="s">
        <v>4</v>
      </c>
      <c r="C16" s="34" t="s">
        <v>9</v>
      </c>
      <c r="D16" s="34" t="s">
        <v>10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57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252" t="s">
        <v>46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6"/>
    </row>
    <row r="19" spans="1:14" ht="31.5" customHeight="1">
      <c r="A19" s="20" t="s">
        <v>245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72">
        <v>126732</v>
      </c>
      <c r="L19" s="172">
        <f>D19+K19</f>
        <v>856732</v>
      </c>
      <c r="M19" s="172"/>
      <c r="N19" s="172">
        <f>L19+M19</f>
        <v>856732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73">
        <f>K19+K20</f>
        <v>126732</v>
      </c>
      <c r="L21" s="38">
        <f>D21+K21</f>
        <v>856732</v>
      </c>
      <c r="M21" s="38"/>
      <c r="N21" s="38">
        <f>L21+M21</f>
        <v>856732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121170</v>
      </c>
      <c r="L25" s="38">
        <f>K25</f>
        <v>121170</v>
      </c>
      <c r="M25" s="38"/>
      <c r="N25" s="38">
        <f>L25+M25</f>
        <v>121170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221">
        <v>-93179</v>
      </c>
      <c r="L26" s="221">
        <v>-93179</v>
      </c>
      <c r="M26" s="221">
        <v>-93179</v>
      </c>
      <c r="N26" s="221">
        <v>-93179</v>
      </c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249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72">
        <f>SUM(K21,K25,K26)</f>
        <v>154723</v>
      </c>
      <c r="L35" s="172">
        <f>SUM(L21,L25,L26)</f>
        <v>884723</v>
      </c>
      <c r="M35" s="172">
        <f>SUM(M21,M25,M26)</f>
        <v>-93179</v>
      </c>
      <c r="N35" s="172">
        <f>SUM(N21,N25,N26)</f>
        <v>884723</v>
      </c>
    </row>
    <row r="36" spans="1:14" ht="17.25" customHeight="1">
      <c r="A36" s="252" t="s">
        <v>14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4"/>
    </row>
    <row r="37" spans="1:14" ht="31.5" customHeight="1">
      <c r="A37" s="20" t="s">
        <v>246</v>
      </c>
      <c r="B37" s="19">
        <f>B35</f>
        <v>730000</v>
      </c>
      <c r="C37" s="19"/>
      <c r="D37" s="24">
        <f>D35</f>
        <v>730000</v>
      </c>
      <c r="E37" s="19"/>
      <c r="F37" s="19"/>
      <c r="G37" s="24"/>
      <c r="H37" s="31"/>
      <c r="I37" s="31"/>
      <c r="J37" s="31"/>
      <c r="K37" s="172">
        <v>154723</v>
      </c>
      <c r="L37" s="172">
        <f>SUM(D37:K37)</f>
        <v>884723</v>
      </c>
      <c r="M37" s="172"/>
      <c r="N37" s="172">
        <f>SUM(L37)</f>
        <v>884723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730000</v>
      </c>
      <c r="C39" s="38"/>
      <c r="D39" s="38">
        <f>B39+C39</f>
        <v>730000</v>
      </c>
      <c r="E39" s="38"/>
      <c r="F39" s="38"/>
      <c r="G39" s="39"/>
      <c r="H39" s="35"/>
      <c r="I39" s="35"/>
      <c r="J39" s="35"/>
      <c r="K39" s="173">
        <f>K37+K38</f>
        <v>154723</v>
      </c>
      <c r="L39" s="38">
        <f>D39+K39</f>
        <v>884723</v>
      </c>
      <c r="M39" s="38"/>
      <c r="N39" s="38">
        <f>L39+M39</f>
        <v>884723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83899</v>
      </c>
      <c r="L43" s="38">
        <f>K43</f>
        <v>83899</v>
      </c>
      <c r="M43" s="38"/>
      <c r="N43" s="38">
        <f>L43+M43</f>
        <v>83899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205">
        <v>-100000</v>
      </c>
      <c r="L44" s="205">
        <v>-100000</v>
      </c>
      <c r="M44" s="206"/>
      <c r="N44" s="207">
        <f>SUM(K44)</f>
        <v>-100000</v>
      </c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24.7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250</v>
      </c>
      <c r="B53" s="19">
        <f>B39</f>
        <v>730000</v>
      </c>
      <c r="C53" s="19"/>
      <c r="D53" s="24">
        <f>D39</f>
        <v>730000</v>
      </c>
      <c r="E53" s="19"/>
      <c r="F53" s="19"/>
      <c r="G53" s="24"/>
      <c r="H53" s="31"/>
      <c r="I53" s="31"/>
      <c r="J53" s="31"/>
      <c r="K53" s="172">
        <f>SUM(K39:K44)</f>
        <v>138622</v>
      </c>
      <c r="L53" s="172">
        <f>SUM(L38:L44)</f>
        <v>868622</v>
      </c>
      <c r="M53" s="172"/>
      <c r="N53" s="172">
        <f>SUM(N39:N44)</f>
        <v>868622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217" t="s">
        <v>57</v>
      </c>
      <c r="G55" s="217"/>
      <c r="H55" s="217"/>
      <c r="I55" s="217"/>
      <c r="J55" s="217"/>
      <c r="K55" s="217"/>
      <c r="L55" s="218" t="s">
        <v>243</v>
      </c>
      <c r="M55" s="218"/>
    </row>
    <row r="56" spans="1:14" ht="12.75">
      <c r="A56" s="4"/>
      <c r="B56" s="13"/>
      <c r="C56" s="13"/>
      <c r="D56" s="217" t="s">
        <v>2</v>
      </c>
      <c r="E56" s="13"/>
      <c r="G56" s="217"/>
      <c r="H56" s="219"/>
      <c r="I56" s="220"/>
      <c r="J56" s="220"/>
      <c r="K56" s="220"/>
      <c r="L56" s="218"/>
      <c r="M56" s="218"/>
      <c r="N56" s="218"/>
    </row>
    <row r="57" spans="1:13" ht="12.75">
      <c r="A57" s="1" t="s">
        <v>16</v>
      </c>
      <c r="B57" s="13"/>
      <c r="C57" s="13"/>
      <c r="D57" s="217" t="s">
        <v>1</v>
      </c>
      <c r="E57" s="13"/>
      <c r="G57" s="217"/>
      <c r="H57" s="219"/>
      <c r="I57" s="220"/>
      <c r="J57" s="220"/>
      <c r="K57" s="220"/>
      <c r="L57" s="218" t="s">
        <v>244</v>
      </c>
      <c r="M57" s="218"/>
    </row>
    <row r="58" spans="6:14" ht="12.75"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H15:H16"/>
    <mergeCell ref="B15:D15"/>
    <mergeCell ref="F15:F16"/>
    <mergeCell ref="A36:N36"/>
    <mergeCell ref="A18:N18"/>
    <mergeCell ref="L15:L16"/>
    <mergeCell ref="M15:M16"/>
    <mergeCell ref="N15:N16"/>
    <mergeCell ref="K15:K16"/>
    <mergeCell ref="G15:G16"/>
    <mergeCell ref="E15:E16"/>
    <mergeCell ref="A14:H14"/>
    <mergeCell ref="J15:J16"/>
    <mergeCell ref="J6:L6"/>
    <mergeCell ref="A8:F8"/>
    <mergeCell ref="A10:F10"/>
    <mergeCell ref="A12:F12"/>
    <mergeCell ref="A15:A16"/>
    <mergeCell ref="A13:F13"/>
    <mergeCell ref="A9:F9"/>
    <mergeCell ref="I15:I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3"/>
  <sheetViews>
    <sheetView zoomScalePageLayoutView="0" workbookViewId="0" topLeftCell="B42">
      <selection activeCell="C49" sqref="C49"/>
    </sheetView>
  </sheetViews>
  <sheetFormatPr defaultColWidth="9.00390625" defaultRowHeight="12.75"/>
  <cols>
    <col min="1" max="1" width="0.12890625" style="123" hidden="1" customWidth="1"/>
    <col min="2" max="2" width="74.125" style="123" customWidth="1"/>
    <col min="3" max="3" width="20.375" style="123" customWidth="1"/>
    <col min="4" max="4" width="20.625" style="123" customWidth="1"/>
    <col min="5" max="5" width="11.25390625" style="123" customWidth="1"/>
    <col min="6" max="6" width="11.125" style="123" customWidth="1"/>
    <col min="7" max="16384" width="9.125" style="123" customWidth="1"/>
  </cols>
  <sheetData>
    <row r="1" ht="0.75" customHeight="1" hidden="1"/>
    <row r="2" ht="12.75" hidden="1"/>
    <row r="3" spans="2:5" ht="12.75" hidden="1">
      <c r="B3" s="124"/>
      <c r="C3" s="124"/>
      <c r="D3" s="124"/>
      <c r="E3" s="124"/>
    </row>
    <row r="4" spans="2:5" ht="12.75" hidden="1">
      <c r="B4" s="124"/>
      <c r="C4" s="124"/>
      <c r="D4" s="95"/>
      <c r="E4" s="77" t="s">
        <v>112</v>
      </c>
    </row>
    <row r="5" spans="2:5" ht="12.75" hidden="1">
      <c r="B5" s="124"/>
      <c r="C5" s="124"/>
      <c r="D5" s="96"/>
      <c r="E5" s="78" t="s">
        <v>113</v>
      </c>
    </row>
    <row r="6" spans="2:5" ht="12.75" hidden="1">
      <c r="B6" s="124"/>
      <c r="C6" s="124"/>
      <c r="D6" s="96"/>
      <c r="E6" s="78" t="s">
        <v>18</v>
      </c>
    </row>
    <row r="7" spans="2:5" ht="12.75" hidden="1">
      <c r="B7" s="124"/>
      <c r="C7" s="124"/>
      <c r="D7" s="96"/>
      <c r="E7" s="78" t="s">
        <v>114</v>
      </c>
    </row>
    <row r="8" spans="2:5" ht="12.75" hidden="1">
      <c r="B8" s="124"/>
      <c r="C8" s="124"/>
      <c r="D8" s="96"/>
      <c r="E8" s="124"/>
    </row>
    <row r="9" spans="2:5" ht="12.75">
      <c r="B9" s="124"/>
      <c r="C9" s="124"/>
      <c r="D9" s="96"/>
      <c r="E9" s="124"/>
    </row>
    <row r="10" spans="2:5" ht="12.75">
      <c r="B10" s="124"/>
      <c r="C10" s="228" t="s">
        <v>158</v>
      </c>
      <c r="D10" s="228"/>
      <c r="E10" s="228"/>
    </row>
    <row r="11" spans="2:3" ht="12.75">
      <c r="B11" s="124"/>
      <c r="C11" s="124"/>
    </row>
    <row r="12" spans="2:5" ht="16.5">
      <c r="B12" s="234" t="s">
        <v>0</v>
      </c>
      <c r="C12" s="234"/>
      <c r="D12" s="234"/>
      <c r="E12" s="234"/>
    </row>
    <row r="13" spans="2:5" ht="14.25">
      <c r="B13" s="233" t="s">
        <v>159</v>
      </c>
      <c r="C13" s="233"/>
      <c r="D13" s="233"/>
      <c r="E13" s="233"/>
    </row>
    <row r="14" spans="2:5" ht="14.25">
      <c r="B14" s="97"/>
      <c r="C14" s="97"/>
      <c r="D14" s="97"/>
      <c r="E14" s="97"/>
    </row>
    <row r="15" spans="2:5" ht="12.75" customHeight="1">
      <c r="B15" s="230" t="s">
        <v>251</v>
      </c>
      <c r="C15" s="231"/>
      <c r="D15" s="231"/>
      <c r="E15" s="231"/>
    </row>
    <row r="16" spans="2:5" ht="12" customHeight="1">
      <c r="B16" s="98"/>
      <c r="C16" s="99"/>
      <c r="D16" s="99"/>
      <c r="E16" s="99"/>
    </row>
    <row r="17" spans="2:5" ht="14.25">
      <c r="B17" s="233" t="s">
        <v>156</v>
      </c>
      <c r="C17" s="233"/>
      <c r="D17" s="233"/>
      <c r="E17" s="233"/>
    </row>
    <row r="18" spans="2:5" ht="12.75">
      <c r="B18" s="260" t="s">
        <v>155</v>
      </c>
      <c r="C18" s="260"/>
      <c r="D18" s="260"/>
      <c r="E18" s="260"/>
    </row>
    <row r="19" spans="2:5" ht="12.75">
      <c r="B19" s="27"/>
      <c r="C19" s="27"/>
      <c r="D19" s="100" t="s">
        <v>59</v>
      </c>
      <c r="E19" s="27"/>
    </row>
    <row r="20" spans="2:5" ht="47.25" customHeight="1">
      <c r="B20" s="57" t="s">
        <v>60</v>
      </c>
      <c r="C20" s="101" t="s">
        <v>116</v>
      </c>
      <c r="D20" s="101" t="s">
        <v>117</v>
      </c>
      <c r="E20" s="3"/>
    </row>
    <row r="21" spans="2:4" ht="14.25" customHeight="1">
      <c r="B21" s="73" t="s">
        <v>118</v>
      </c>
      <c r="C21" s="102">
        <f>SUM(C22,C30)</f>
        <v>628183</v>
      </c>
      <c r="D21" s="102">
        <f>SUM(D22,D30)</f>
        <v>62115</v>
      </c>
    </row>
    <row r="22" spans="2:4" ht="26.25" customHeight="1">
      <c r="B22" s="70" t="s">
        <v>119</v>
      </c>
      <c r="C22" s="102">
        <f>SUM(C23:C29)</f>
        <v>148226</v>
      </c>
      <c r="D22" s="102">
        <f>SUM(D23:D29)</f>
        <v>160712</v>
      </c>
    </row>
    <row r="23" spans="2:6" ht="14.25" customHeight="1">
      <c r="B23" s="64" t="s">
        <v>120</v>
      </c>
      <c r="C23" s="103">
        <v>626517</v>
      </c>
      <c r="D23" s="103">
        <v>545677</v>
      </c>
      <c r="E23" s="223"/>
      <c r="F23" s="124"/>
    </row>
    <row r="24" spans="2:4" ht="13.5" customHeight="1">
      <c r="B24" s="64" t="s">
        <v>121</v>
      </c>
      <c r="C24" s="104">
        <v>-345731</v>
      </c>
      <c r="D24" s="104">
        <v>-286675</v>
      </c>
    </row>
    <row r="25" spans="2:4" ht="14.25" customHeight="1">
      <c r="B25" s="71" t="s">
        <v>122</v>
      </c>
      <c r="C25" s="103" t="s">
        <v>247</v>
      </c>
      <c r="D25" s="103"/>
    </row>
    <row r="26" spans="2:4" ht="15" customHeight="1">
      <c r="B26" s="105" t="s">
        <v>123</v>
      </c>
      <c r="C26" s="103"/>
      <c r="D26" s="103"/>
    </row>
    <row r="27" spans="2:4" ht="15.75" customHeight="1">
      <c r="B27" s="71" t="s">
        <v>124</v>
      </c>
      <c r="C27" s="104">
        <v>-1176</v>
      </c>
      <c r="D27" s="104">
        <v>15256</v>
      </c>
    </row>
    <row r="28" spans="2:4" ht="14.25" customHeight="1">
      <c r="B28" s="71" t="s">
        <v>125</v>
      </c>
      <c r="C28" s="104">
        <v>-68639</v>
      </c>
      <c r="D28" s="104">
        <v>-53804</v>
      </c>
    </row>
    <row r="29" spans="2:6" ht="15" customHeight="1">
      <c r="B29" s="107" t="s">
        <v>126</v>
      </c>
      <c r="C29" s="104">
        <v>-62745</v>
      </c>
      <c r="D29" s="104">
        <v>-59742</v>
      </c>
      <c r="E29" s="224"/>
      <c r="F29" s="124"/>
    </row>
    <row r="30" spans="2:4" ht="24.75" customHeight="1">
      <c r="B30" s="25" t="s">
        <v>127</v>
      </c>
      <c r="C30" s="108">
        <f>SUM(C31:C35)</f>
        <v>479957</v>
      </c>
      <c r="D30" s="108">
        <f>SUM(D31:D35)</f>
        <v>-98597</v>
      </c>
    </row>
    <row r="31" spans="2:6" ht="16.5" customHeight="1">
      <c r="B31" s="109" t="s">
        <v>128</v>
      </c>
      <c r="C31" s="104">
        <v>-1053668</v>
      </c>
      <c r="D31" s="104">
        <v>-333558</v>
      </c>
      <c r="E31" s="224"/>
      <c r="F31" s="124"/>
    </row>
    <row r="32" spans="2:6" ht="17.25" customHeight="1">
      <c r="B32" s="110" t="s">
        <v>129</v>
      </c>
      <c r="C32" s="111">
        <v>1600948</v>
      </c>
      <c r="D32" s="111">
        <v>275809</v>
      </c>
      <c r="E32" s="225"/>
      <c r="F32" s="124"/>
    </row>
    <row r="33" spans="2:4" ht="24">
      <c r="B33" s="64" t="s">
        <v>157</v>
      </c>
      <c r="C33" s="112"/>
      <c r="D33" s="112"/>
    </row>
    <row r="34" spans="1:4" ht="16.5" customHeight="1">
      <c r="A34" s="123" t="s">
        <v>130</v>
      </c>
      <c r="B34" s="64" t="s">
        <v>131</v>
      </c>
      <c r="C34" s="112"/>
      <c r="D34" s="112"/>
    </row>
    <row r="35" spans="2:6" ht="14.25">
      <c r="B35" s="64" t="s">
        <v>132</v>
      </c>
      <c r="C35" s="106">
        <v>-67323</v>
      </c>
      <c r="D35" s="106">
        <v>-40848</v>
      </c>
      <c r="E35" s="226"/>
      <c r="F35" s="124"/>
    </row>
    <row r="36" spans="2:4" ht="15.75" customHeight="1">
      <c r="B36" s="73" t="s">
        <v>133</v>
      </c>
      <c r="C36" s="113">
        <f>SUM(C37:C42)</f>
        <v>-2423</v>
      </c>
      <c r="D36" s="113">
        <f>SUM(D37:D42)</f>
        <v>-3966</v>
      </c>
    </row>
    <row r="37" spans="2:4" ht="12.75" customHeight="1">
      <c r="B37" s="110" t="s">
        <v>134</v>
      </c>
      <c r="C37" s="114"/>
      <c r="D37" s="114"/>
    </row>
    <row r="38" spans="2:4" ht="12.75" customHeight="1">
      <c r="B38" s="71" t="s">
        <v>135</v>
      </c>
      <c r="C38" s="115"/>
      <c r="D38" s="115"/>
    </row>
    <row r="39" spans="2:4" ht="23.25" customHeight="1">
      <c r="B39" s="65" t="s">
        <v>136</v>
      </c>
      <c r="C39" s="175"/>
      <c r="D39" s="175">
        <v>-2289</v>
      </c>
    </row>
    <row r="40" spans="2:6" ht="17.25" customHeight="1">
      <c r="B40" s="71" t="s">
        <v>137</v>
      </c>
      <c r="C40" s="104">
        <v>-2609</v>
      </c>
      <c r="D40" s="104">
        <v>-1677</v>
      </c>
      <c r="E40" s="227"/>
      <c r="F40" s="124"/>
    </row>
    <row r="41" spans="2:4" ht="12.75" customHeight="1">
      <c r="B41" s="107" t="s">
        <v>138</v>
      </c>
      <c r="C41" s="179">
        <v>186</v>
      </c>
      <c r="D41" s="115"/>
    </row>
    <row r="42" spans="2:6" ht="12" customHeight="1">
      <c r="B42" s="116" t="s">
        <v>139</v>
      </c>
      <c r="C42" s="117"/>
      <c r="D42" s="117"/>
      <c r="E42" s="227"/>
      <c r="F42" s="124"/>
    </row>
    <row r="43" spans="2:4" ht="14.25">
      <c r="B43" s="73" t="s">
        <v>140</v>
      </c>
      <c r="C43" s="125">
        <f>SUM(C44:C50)</f>
        <v>-106407</v>
      </c>
      <c r="D43" s="125">
        <f>SUM(D44:D50)</f>
        <v>-105485</v>
      </c>
    </row>
    <row r="44" spans="2:4" ht="12.75" customHeight="1">
      <c r="B44" s="71" t="s">
        <v>141</v>
      </c>
      <c r="C44" s="125"/>
      <c r="D44" s="222">
        <v>-93179</v>
      </c>
    </row>
    <row r="45" spans="2:4" ht="14.25" customHeight="1">
      <c r="B45" s="71" t="s">
        <v>142</v>
      </c>
      <c r="C45" s="104">
        <v>-106407</v>
      </c>
      <c r="D45" s="104">
        <v>-12306</v>
      </c>
    </row>
    <row r="46" spans="2:4" ht="15" customHeight="1">
      <c r="B46" s="110" t="s">
        <v>143</v>
      </c>
      <c r="C46" s="114"/>
      <c r="D46" s="111"/>
    </row>
    <row r="47" spans="2:4" ht="14.25">
      <c r="B47" s="110" t="s">
        <v>144</v>
      </c>
      <c r="C47" s="211"/>
      <c r="D47" s="112"/>
    </row>
    <row r="48" spans="2:4" ht="14.25">
      <c r="B48" s="71" t="s">
        <v>145</v>
      </c>
      <c r="C48" s="114"/>
      <c r="D48" s="114"/>
    </row>
    <row r="49" spans="2:4" ht="13.5" customHeight="1">
      <c r="B49" s="107" t="s">
        <v>146</v>
      </c>
      <c r="C49" s="115"/>
      <c r="D49" s="115"/>
    </row>
    <row r="50" spans="2:4" ht="12.75" customHeight="1">
      <c r="B50" s="107" t="s">
        <v>147</v>
      </c>
      <c r="C50" s="115"/>
      <c r="D50" s="115"/>
    </row>
    <row r="51" spans="2:4" ht="12.75" customHeight="1">
      <c r="B51" s="258" t="s">
        <v>148</v>
      </c>
      <c r="C51" s="118"/>
      <c r="D51" s="118"/>
    </row>
    <row r="52" spans="2:4" ht="14.25">
      <c r="B52" s="259"/>
      <c r="C52" s="102">
        <v>-8012</v>
      </c>
      <c r="D52" s="102">
        <v>1785</v>
      </c>
    </row>
    <row r="53" spans="2:4" ht="14.25">
      <c r="B53" s="68" t="s">
        <v>149</v>
      </c>
      <c r="C53" s="126">
        <f>SUM(C43,C36,C21)</f>
        <v>519353</v>
      </c>
      <c r="D53" s="126">
        <f>SUM(D43,D36,D21)</f>
        <v>-47336</v>
      </c>
    </row>
    <row r="54" spans="2:6" ht="14.25" customHeight="1">
      <c r="B54" s="119" t="s">
        <v>150</v>
      </c>
      <c r="C54" s="120">
        <v>32551</v>
      </c>
      <c r="D54" s="120">
        <v>78102</v>
      </c>
      <c r="F54" s="261"/>
    </row>
    <row r="55" spans="2:4" ht="14.25" customHeight="1">
      <c r="B55" s="121" t="s">
        <v>151</v>
      </c>
      <c r="C55" s="122">
        <f>SUM(C52:C54)</f>
        <v>543892</v>
      </c>
      <c r="D55" s="122">
        <f>SUM(D52:D54)</f>
        <v>32551</v>
      </c>
    </row>
    <row r="56" spans="3:4" ht="14.25">
      <c r="C56" s="174"/>
      <c r="D56" s="176"/>
    </row>
    <row r="58" spans="2:4" ht="12.75">
      <c r="B58" s="127"/>
      <c r="C58" s="127"/>
      <c r="D58" s="127"/>
    </row>
    <row r="59" spans="2:4" ht="14.25">
      <c r="B59" s="128" t="s">
        <v>57</v>
      </c>
      <c r="C59" s="128"/>
      <c r="D59" s="129" t="s">
        <v>152</v>
      </c>
    </row>
    <row r="60" spans="2:4" ht="14.25">
      <c r="B60" s="128" t="s">
        <v>153</v>
      </c>
      <c r="C60" s="128"/>
      <c r="D60" s="129"/>
    </row>
    <row r="61" spans="2:4" ht="14.25">
      <c r="B61" s="128"/>
      <c r="C61" s="128"/>
      <c r="D61" s="129" t="s">
        <v>113</v>
      </c>
    </row>
    <row r="62" spans="2:4" ht="14.25">
      <c r="B62" s="128" t="s">
        <v>1</v>
      </c>
      <c r="C62" s="128"/>
      <c r="D62" s="128" t="s">
        <v>154</v>
      </c>
    </row>
    <row r="63" spans="2:4" ht="14.25">
      <c r="B63" s="130"/>
      <c r="C63" s="130"/>
      <c r="D63" s="130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B17" sqref="B17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41" t="s">
        <v>111</v>
      </c>
      <c r="C7" s="242"/>
      <c r="D7" s="242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43" t="s">
        <v>0</v>
      </c>
      <c r="B9" s="243"/>
      <c r="C9" s="243"/>
      <c r="D9" s="3"/>
    </row>
    <row r="10" spans="1:4" s="1" customFormat="1" ht="14.25">
      <c r="A10" s="248" t="s">
        <v>82</v>
      </c>
      <c r="B10" s="248"/>
      <c r="C10" s="248"/>
      <c r="D10" s="6"/>
    </row>
    <row r="11" spans="1:4" s="1" customFormat="1" ht="14.25">
      <c r="A11" s="248" t="s">
        <v>83</v>
      </c>
      <c r="B11" s="248"/>
      <c r="C11" s="248"/>
      <c r="D11" s="6"/>
    </row>
    <row r="12" spans="1:4" s="56" customFormat="1" ht="14.25">
      <c r="A12" s="230" t="s">
        <v>252</v>
      </c>
      <c r="B12" s="231"/>
      <c r="C12" s="231"/>
      <c r="D12" s="231"/>
    </row>
    <row r="13" spans="1:4" s="56" customFormat="1" ht="14.25">
      <c r="A13" s="98"/>
      <c r="B13" s="99"/>
      <c r="C13" s="99"/>
      <c r="D13" s="99"/>
    </row>
    <row r="14" spans="1:4" s="1" customFormat="1" ht="14.25">
      <c r="A14" s="233" t="s">
        <v>156</v>
      </c>
      <c r="B14" s="233"/>
      <c r="C14" s="233"/>
      <c r="D14" s="233"/>
    </row>
    <row r="15" spans="1:4" s="1" customFormat="1" ht="15.75" customHeight="1">
      <c r="A15" s="245" t="s">
        <v>105</v>
      </c>
      <c r="B15" s="245"/>
      <c r="C15" s="245"/>
      <c r="D15" s="3"/>
    </row>
    <row r="17" spans="1:3" s="3" customFormat="1" ht="14.25">
      <c r="A17" s="57" t="s">
        <v>60</v>
      </c>
      <c r="B17" s="58" t="s">
        <v>84</v>
      </c>
      <c r="C17" s="58" t="s">
        <v>61</v>
      </c>
    </row>
    <row r="18" spans="1:3" ht="15">
      <c r="A18" s="59">
        <v>1</v>
      </c>
      <c r="B18" s="59">
        <v>2</v>
      </c>
      <c r="C18" s="59">
        <v>3</v>
      </c>
    </row>
    <row r="19" spans="1:3" ht="12.75">
      <c r="A19" s="60" t="s">
        <v>85</v>
      </c>
      <c r="B19" s="61"/>
      <c r="C19" s="62"/>
    </row>
    <row r="20" spans="1:3" ht="12.75">
      <c r="A20" s="63" t="s">
        <v>86</v>
      </c>
      <c r="B20" s="61"/>
      <c r="C20" s="64"/>
    </row>
    <row r="21" spans="1:3" ht="12.75">
      <c r="A21" s="61" t="s">
        <v>87</v>
      </c>
      <c r="B21" s="61"/>
      <c r="C21" s="64"/>
    </row>
    <row r="22" spans="1:3" ht="12.75">
      <c r="A22" s="61" t="s">
        <v>88</v>
      </c>
      <c r="B22" s="61"/>
      <c r="C22" s="64"/>
    </row>
    <row r="23" spans="1:3" ht="24">
      <c r="A23" s="65" t="s">
        <v>89</v>
      </c>
      <c r="B23" s="61"/>
      <c r="C23" s="64"/>
    </row>
    <row r="24" spans="1:3" ht="24">
      <c r="A24" s="66" t="s">
        <v>90</v>
      </c>
      <c r="B24" s="66"/>
      <c r="C24" s="67"/>
    </row>
    <row r="25" spans="1:3" ht="15">
      <c r="A25" s="68" t="s">
        <v>91</v>
      </c>
      <c r="B25" s="69"/>
      <c r="C25" s="59"/>
    </row>
    <row r="26" spans="1:3" ht="12.75">
      <c r="A26" s="70" t="s">
        <v>92</v>
      </c>
      <c r="B26" s="61"/>
      <c r="C26" s="62"/>
    </row>
    <row r="27" spans="1:3" ht="12.75">
      <c r="A27" s="71" t="s">
        <v>93</v>
      </c>
      <c r="B27" s="61"/>
      <c r="C27" s="64"/>
    </row>
    <row r="28" spans="1:3" ht="12.75">
      <c r="A28" s="71" t="s">
        <v>94</v>
      </c>
      <c r="B28" s="61"/>
      <c r="C28" s="64"/>
    </row>
    <row r="29" spans="1:3" ht="24">
      <c r="A29" s="71" t="s">
        <v>95</v>
      </c>
      <c r="B29" s="61"/>
      <c r="C29" s="72"/>
    </row>
    <row r="30" spans="1:3" ht="15">
      <c r="A30" s="68" t="s">
        <v>96</v>
      </c>
      <c r="B30" s="69"/>
      <c r="C30" s="59"/>
    </row>
    <row r="31" spans="1:3" ht="12.75">
      <c r="A31" s="70" t="s">
        <v>97</v>
      </c>
      <c r="B31" s="61"/>
      <c r="C31" s="62"/>
    </row>
    <row r="32" spans="1:3" ht="12.75">
      <c r="A32" s="71" t="s">
        <v>98</v>
      </c>
      <c r="B32" s="61"/>
      <c r="C32" s="64"/>
    </row>
    <row r="33" spans="1:3" ht="12.75">
      <c r="A33" s="71" t="s">
        <v>99</v>
      </c>
      <c r="B33" s="61"/>
      <c r="C33" s="64"/>
    </row>
    <row r="34" spans="1:3" ht="12.75">
      <c r="A34" s="71" t="s">
        <v>100</v>
      </c>
      <c r="B34" s="61"/>
      <c r="C34" s="64"/>
    </row>
    <row r="35" spans="1:3" ht="24">
      <c r="A35" s="71" t="s">
        <v>101</v>
      </c>
      <c r="B35" s="61"/>
      <c r="C35" s="64"/>
    </row>
    <row r="36" spans="1:3" ht="15">
      <c r="A36" s="73" t="s">
        <v>102</v>
      </c>
      <c r="B36" s="74"/>
      <c r="C36" s="59"/>
    </row>
    <row r="37" spans="1:3" ht="15">
      <c r="A37" s="73" t="s">
        <v>103</v>
      </c>
      <c r="B37" s="74"/>
      <c r="C37" s="59"/>
    </row>
    <row r="38" spans="1:3" ht="24">
      <c r="A38" s="68" t="s">
        <v>104</v>
      </c>
      <c r="B38" s="75"/>
      <c r="C38" s="75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2014-01-14T13:37:12Z</cp:lastPrinted>
  <dcterms:created xsi:type="dcterms:W3CDTF">2003-01-09T12:46:50Z</dcterms:created>
  <dcterms:modified xsi:type="dcterms:W3CDTF">2014-01-14T13:37:17Z</dcterms:modified>
  <cp:category/>
  <cp:version/>
  <cp:contentType/>
  <cp:contentStatus/>
</cp:coreProperties>
</file>