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525" windowWidth="19320" windowHeight="5790" tabRatio="598" activeTab="0"/>
  </bookViews>
  <sheets>
    <sheet name="balance " sheetId="1" r:id="rId1"/>
    <sheet name="PL" sheetId="2" r:id="rId2"/>
    <sheet name="kapital" sheetId="3" r:id="rId3"/>
    <sheet name="Cash flow direct" sheetId="4" r:id="rId4"/>
  </sheets>
  <definedNames>
    <definedName name="_xlnm.Print_Area" localSheetId="0">'balance '!$A$1:$F$64</definedName>
    <definedName name="_xlnm.Print_Area" localSheetId="3">'Cash flow direct'!$A$1:$D$62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<sst xmlns="http://schemas.openxmlformats.org/spreadsheetml/2006/main" count="255" uniqueCount="226">
  <si>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</si>
  <si>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</si>
  <si>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</si>
  <si>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</si>
  <si>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</si>
  <si>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</si>
  <si>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</si>
  <si>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</si>
  <si>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</si>
  <si>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</si>
  <si>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</si>
  <si>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</si>
  <si>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</si>
  <si>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</si>
  <si>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</si>
  <si>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</si>
  <si>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</si>
  <si>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</si>
  <si>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</si>
  <si>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</si>
  <si>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</si>
  <si>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</si>
  <si>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</si>
  <si>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</si>
  <si>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</si>
  <si>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</si>
  <si>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</si>
  <si>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</si>
  <si>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</si>
  <si>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</si>
  <si>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</si>
  <si>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</si>
  <si>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</si>
  <si>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</si>
  <si>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</si>
  <si>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</si>
  <si>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</si>
  <si>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</si>
  <si>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</si>
  <si>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</si>
  <si>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</si>
  <si>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</si>
  <si>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</si>
  <si>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</si>
  <si>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</si>
  <si>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</si>
  <si>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</si>
  <si>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</si>
  <si>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</si>
  <si>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</si>
  <si>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</si>
  <si>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</si>
  <si>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</si>
  <si>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</si>
  <si>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</si>
  <si>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</si>
  <si>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</si>
  <si>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</si>
  <si>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</si>
  <si>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</si>
  <si>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</si>
  <si>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</si>
  <si>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</si>
  <si>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</si>
  <si>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</si>
  <si>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</si>
  <si>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</si>
  <si>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</si>
  <si>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</si>
  <si>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</si>
  <si>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</si>
  <si>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</si>
  <si>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</si>
  <si>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</si>
  <si>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</si>
  <si>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</si>
  <si>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</si>
  <si>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</si>
  <si>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</si>
  <si>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</si>
  <si>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</si>
  <si>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</si>
  <si>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</si>
  <si>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</si>
  <si>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</si>
  <si>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</si>
  <si>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</si>
  <si>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</si>
  <si>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</si>
  <si>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</si>
  <si>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</si>
  <si>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</si>
  <si>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</si>
  <si>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</si>
  <si>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</si>
  <si>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</si>
  <si>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</si>
  <si>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</si>
  <si>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</si>
  <si>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</si>
  <si>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</si>
  <si>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</si>
  <si>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</si>
  <si>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</si>
  <si>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</si>
  <si>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</si>
  <si>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</si>
  <si>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</si>
  <si>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</si>
  <si>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</si>
  <si>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</si>
  <si>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</si>
  <si>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</si>
  <si>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</si>
  <si>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</si>
  <si>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</si>
  <si>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</si>
  <si>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</si>
  <si>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</si>
  <si>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</si>
  <si>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</si>
  <si>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</si>
  <si>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</si>
  <si>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</si>
  <si>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</si>
  <si>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</si>
  <si>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</si>
  <si>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</si>
  <si>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</si>
  <si>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</si>
  <si>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</si>
  <si>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§²é³çÇÝ ÐÇ÷áÃ»ù³ÛÇÝ ÀÝÏ»ñáõÃÛáõÝ¦ àôìÎ êäÀ, ÐÐ, ºñ¨³Ý, ²ÙÇñÛ³Ý 1</t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</si>
  <si>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</si>
  <si>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</si>
  <si>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</si>
  <si>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</si>
  <si>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</si>
  <si>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</si>
  <si>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</si>
  <si>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</si>
  <si>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</si>
  <si>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</si>
  <si>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</si>
  <si>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</si>
  <si>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</si>
  <si>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</si>
  <si>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</si>
  <si>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</si>
  <si>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</si>
  <si>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</si>
  <si>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</si>
  <si>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</si>
  <si>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</si>
  <si>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</si>
  <si>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</si>
  <si>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</si>
  <si>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</si>
  <si>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</si>
  <si>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</si>
  <si>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</si>
  <si>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</si>
  <si>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</si>
  <si>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</si>
  <si>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</si>
  <si>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</si>
  <si>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</si>
  <si>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</si>
  <si>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</si>
  <si>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</si>
  <si>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</si>
  <si>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</si>
  <si>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</si>
  <si>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</si>
  <si>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</si>
  <si>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</si>
  <si>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</si>
  <si>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</si>
  <si>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</si>
  <si>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</si>
  <si>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</si>
  <si>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</si>
  <si>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</si>
  <si>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</si>
  <si>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</si>
  <si>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</si>
  <si>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</si>
  <si>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</si>
  <si>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</si>
  <si>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</si>
  <si>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</si>
  <si>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</si>
  <si>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</si>
  <si>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</si>
  <si>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</si>
  <si>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</si>
  <si>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</si>
  <si>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</si>
  <si>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</si>
  <si>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</si>
  <si>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</si>
  <si>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</si>
  <si>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</si>
  <si>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</si>
  <si>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</si>
  <si>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</si>
  <si>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</si>
  <si>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</si>
  <si>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</si>
  <si>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</si>
  <si>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</si>
  <si>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</si>
  <si>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</si>
  <si>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</si>
  <si>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</si>
  <si>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</si>
  <si>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Ð³ßí»ïáõ ï³ñí³ ëÏ½µÇó ÙÇÝã¨ Ñ³ßí»ïáõ ³Ùë³ÃÇíÁ</t>
  </si>
  <si>
    <t>Ü³Ëáñ¹ ï³ñí³ ëÏ½µÇó ÙÇÝã¨ Ý³Ëáñ¹ ï³ñí³ Ñ³ßí»ïáõ ³Ùë³ÃÇíÁ</t>
  </si>
  <si>
    <t xml:space="preserve">Ü³Ëáñ¹ Å³Ù³Ý³Ï³ßñç³Ý </t>
  </si>
  <si>
    <t xml:space="preserve">§31¦  Ù³ñïÇ   2012Ã.  </t>
  </si>
  <si>
    <t xml:space="preserve">§31¦ Ù³ñïÇ   2012Ã. </t>
  </si>
  <si>
    <t xml:space="preserve">§31¦ Ù³ñïÇ  2012Ã.  </t>
  </si>
  <si>
    <t xml:space="preserve">§31¦ Ù³ñïÇ    2012Ã.  </t>
  </si>
  <si>
    <t>1. ØÝ³óáñ¹Á Ý³Ëáñ¹ Å³Ù³Ý³Ï³ßñç³ÝÇ ëÏ½µáõÙ                                                     ³é 01 ÑáõÝí³ñÇ 2011Ã. (ëïáõ·í³Í)</t>
  </si>
  <si>
    <t>9. ØÝ³óáñ¹Á Ý³Ëáñ¹ Å³Ù³Ý³Ï³ßñç³ÝÇ ëÏ½µáõÙ                                                     ³é 01 ÑáõÝí³ñÇ 2012Ã. (ëïáõ·í³Í)</t>
  </si>
  <si>
    <t xml:space="preserve">16. ØÝ³óáñ¹Á Ñ³ßí»ïáõ Å³Ù³Ý³Ï³ßñç³ÝÇ í»ñçáõÙ                                                     ³é 31   Ù³ñïÇ  2012-Ã. </t>
  </si>
  <si>
    <t>8. ØÝ³óáñ¹Á Ý³Ëáñ¹ Å³Ù³Ý³Ï³ßñç³ÝÇ í»ñçáõÙ                                                     ³é 31  Ù³ñïÇ  2011Ã. (ëïáõ·í³Í)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</si>
</sst>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</numFmts>
  <fonts count="65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b/>
      <sz val="11"/>
      <color indexed="10"/>
      <name val="Times Armenian"/>
      <family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b/>
      <sz val="11"/>
      <color rgb="FFFF0000"/>
      <name val="Times Armeni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4" applyFont="1">
      <alignment/>
      <protection/>
    </xf>
    <xf numFmtId="0" fontId="3" fillId="0" borderId="0" xfId="64" applyFont="1" applyAlignment="1">
      <alignment horizontal="right"/>
      <protection/>
    </xf>
    <xf numFmtId="0" fontId="17" fillId="0" borderId="0" xfId="64" applyFont="1" applyBorder="1">
      <alignment/>
      <protection/>
    </xf>
    <xf numFmtId="0" fontId="3" fillId="0" borderId="0" xfId="64" applyFont="1">
      <alignment/>
      <protection/>
    </xf>
    <xf numFmtId="0" fontId="11" fillId="0" borderId="0" xfId="64" applyFont="1" applyBorder="1" applyAlignment="1">
      <alignment horizontal="left" wrapText="1"/>
      <protection/>
    </xf>
    <xf numFmtId="0" fontId="3" fillId="0" borderId="0" xfId="60" applyFont="1" applyFill="1">
      <alignment/>
      <protection/>
    </xf>
    <xf numFmtId="0" fontId="3" fillId="0" borderId="10" xfId="60" applyFont="1" applyFill="1" applyBorder="1">
      <alignment/>
      <protection/>
    </xf>
    <xf numFmtId="0" fontId="9" fillId="0" borderId="0" xfId="65" applyFont="1">
      <alignment/>
      <protection/>
    </xf>
    <xf numFmtId="0" fontId="7" fillId="0" borderId="0" xfId="64" applyFont="1" applyAlignment="1">
      <alignment/>
      <protection/>
    </xf>
    <xf numFmtId="0" fontId="11" fillId="0" borderId="0" xfId="64" applyFont="1" applyBorder="1" applyAlignment="1">
      <alignment/>
      <protection/>
    </xf>
    <xf numFmtId="0" fontId="3" fillId="0" borderId="0" xfId="64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11" xfId="60" applyFont="1" applyFill="1" applyBorder="1" applyAlignment="1">
      <alignment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horizontal="left" vertical="top" wrapText="1"/>
      <protection/>
    </xf>
    <xf numFmtId="3" fontId="6" fillId="0" borderId="12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1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Border="1">
      <alignment/>
      <protection/>
    </xf>
    <xf numFmtId="0" fontId="20" fillId="0" borderId="14" xfId="0" applyFont="1" applyBorder="1" applyAlignment="1">
      <alignment textRotation="90" wrapText="1"/>
    </xf>
    <xf numFmtId="0" fontId="20" fillId="0" borderId="11" xfId="0" applyFont="1" applyBorder="1" applyAlignment="1">
      <alignment textRotation="90" wrapText="1"/>
    </xf>
    <xf numFmtId="0" fontId="3" fillId="33" borderId="11" xfId="60" applyFont="1" applyFill="1" applyBorder="1" applyAlignment="1">
      <alignment vertical="top" wrapText="1"/>
      <protection/>
    </xf>
    <xf numFmtId="0" fontId="0" fillId="33" borderId="13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3" fontId="7" fillId="33" borderId="12" xfId="60" applyNumberFormat="1" applyFont="1" applyFill="1" applyBorder="1" applyAlignment="1" applyProtection="1">
      <alignment vertical="top" wrapText="1"/>
      <protection/>
    </xf>
    <xf numFmtId="0" fontId="0" fillId="33" borderId="11" xfId="0" applyFill="1" applyBorder="1" applyAlignment="1">
      <alignment/>
    </xf>
    <xf numFmtId="0" fontId="3" fillId="33" borderId="12" xfId="60" applyFont="1" applyFill="1" applyBorder="1" applyAlignment="1">
      <alignment horizontal="left" vertical="top" wrapText="1"/>
      <protection/>
    </xf>
    <xf numFmtId="0" fontId="3" fillId="33" borderId="14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1" xfId="60" applyFont="1" applyFill="1" applyBorder="1" applyAlignment="1">
      <alignment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5" applyFont="1" applyAlignment="1">
      <alignment horizontal="right"/>
      <protection/>
    </xf>
    <xf numFmtId="0" fontId="9" fillId="0" borderId="0" xfId="65" applyFont="1" applyAlignment="1">
      <alignment horizontal="right"/>
      <protection/>
    </xf>
    <xf numFmtId="0" fontId="1" fillId="0" borderId="0" xfId="65" applyFont="1" applyAlignment="1">
      <alignment horizontal="right"/>
      <protection/>
    </xf>
    <xf numFmtId="0" fontId="3" fillId="0" borderId="15" xfId="65" applyFont="1" applyBorder="1" applyAlignment="1">
      <alignment horizontal="center"/>
      <protection/>
    </xf>
    <xf numFmtId="0" fontId="7" fillId="0" borderId="15" xfId="65" applyFont="1" applyBorder="1" applyAlignment="1">
      <alignment horizontal="center"/>
      <protection/>
    </xf>
    <xf numFmtId="0" fontId="3" fillId="0" borderId="15" xfId="65" applyFont="1" applyBorder="1" applyAlignment="1">
      <alignment horizontal="center" wrapText="1"/>
      <protection/>
    </xf>
    <xf numFmtId="0" fontId="3" fillId="0" borderId="16" xfId="65" applyFont="1" applyBorder="1" applyAlignment="1">
      <alignment horizontal="center"/>
      <protection/>
    </xf>
    <xf numFmtId="49" fontId="5" fillId="0" borderId="11" xfId="60" applyNumberFormat="1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3" fillId="0" borderId="18" xfId="60" applyFont="1" applyFill="1" applyBorder="1" applyAlignment="1">
      <alignment vertical="top" wrapText="1"/>
      <protection/>
    </xf>
    <xf numFmtId="0" fontId="7" fillId="0" borderId="11" xfId="60" applyFont="1" applyFill="1" applyBorder="1" applyAlignment="1">
      <alignment vertical="top" wrapText="1"/>
      <protection/>
    </xf>
    <xf numFmtId="0" fontId="12" fillId="0" borderId="19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7" fillId="0" borderId="20" xfId="60" applyFont="1" applyFill="1" applyBorder="1" applyAlignment="1">
      <alignment vertical="top" wrapText="1"/>
      <protection/>
    </xf>
    <xf numFmtId="0" fontId="9" fillId="0" borderId="0" xfId="65" applyFont="1" applyFill="1">
      <alignment/>
      <protection/>
    </xf>
    <xf numFmtId="0" fontId="21" fillId="0" borderId="0" xfId="65" applyFont="1" applyFill="1" applyAlignment="1">
      <alignment horizontal="right"/>
      <protection/>
    </xf>
    <xf numFmtId="0" fontId="1" fillId="0" borderId="0" xfId="65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right"/>
      <protection/>
    </xf>
    <xf numFmtId="0" fontId="24" fillId="0" borderId="0" xfId="65" applyFont="1" applyFill="1" applyAlignment="1">
      <alignment horizontal="right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top" wrapText="1"/>
      <protection/>
    </xf>
    <xf numFmtId="0" fontId="7" fillId="0" borderId="13" xfId="65" applyFont="1" applyFill="1" applyBorder="1" applyAlignment="1">
      <alignment horizontal="center" vertical="top" wrapText="1"/>
      <protection/>
    </xf>
    <xf numFmtId="0" fontId="3" fillId="0" borderId="21" xfId="65" applyFont="1" applyFill="1" applyBorder="1" applyAlignment="1">
      <alignment horizontal="center"/>
      <protection/>
    </xf>
    <xf numFmtId="0" fontId="3" fillId="0" borderId="15" xfId="65" applyFont="1" applyFill="1" applyBorder="1" applyAlignment="1">
      <alignment horizontal="center"/>
      <protection/>
    </xf>
    <xf numFmtId="0" fontId="1" fillId="0" borderId="0" xfId="65" applyFont="1" applyFill="1">
      <alignment/>
      <protection/>
    </xf>
    <xf numFmtId="0" fontId="7" fillId="0" borderId="15" xfId="65" applyFont="1" applyFill="1" applyBorder="1" applyAlignment="1">
      <alignment horizontal="center"/>
      <protection/>
    </xf>
    <xf numFmtId="0" fontId="3" fillId="0" borderId="15" xfId="65" applyFont="1" applyFill="1" applyBorder="1" applyAlignment="1">
      <alignment horizontal="center" wrapText="1"/>
      <protection/>
    </xf>
    <xf numFmtId="0" fontId="7" fillId="0" borderId="22" xfId="65" applyFont="1" applyFill="1" applyBorder="1" applyAlignment="1">
      <alignment horizont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16" xfId="65" applyFont="1" applyFill="1" applyBorder="1" applyAlignment="1">
      <alignment horizontal="center"/>
      <protection/>
    </xf>
    <xf numFmtId="0" fontId="8" fillId="0" borderId="0" xfId="65" applyFont="1" applyFill="1" applyAlignment="1">
      <alignment horizontal="left"/>
      <protection/>
    </xf>
    <xf numFmtId="0" fontId="9" fillId="0" borderId="10" xfId="65" applyFont="1" applyFill="1" applyBorder="1">
      <alignment/>
      <protection/>
    </xf>
    <xf numFmtId="0" fontId="12" fillId="0" borderId="0" xfId="60" applyFont="1" applyFill="1" applyBorder="1" applyAlignment="1">
      <alignment horizontal="center"/>
      <protection/>
    </xf>
    <xf numFmtId="0" fontId="25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4" applyNumberFormat="1" applyBorder="1" applyAlignment="1">
      <alignment horizontal="left"/>
      <protection/>
    </xf>
    <xf numFmtId="0" fontId="9" fillId="0" borderId="0" xfId="64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1" xfId="65" applyFont="1" applyBorder="1" applyAlignment="1">
      <alignment horizontal="left" vertical="top" wrapText="1"/>
      <protection/>
    </xf>
    <xf numFmtId="37" fontId="5" fillId="0" borderId="23" xfId="60" applyNumberFormat="1" applyFont="1" applyFill="1" applyBorder="1" applyAlignment="1" applyProtection="1">
      <alignment horizontal="center" vertical="top" wrapText="1"/>
      <protection/>
    </xf>
    <xf numFmtId="3" fontId="2" fillId="0" borderId="23" xfId="60" applyNumberFormat="1" applyFont="1" applyFill="1" applyBorder="1" applyAlignment="1" applyProtection="1">
      <alignment horizontal="center" vertical="top" wrapText="1"/>
      <protection/>
    </xf>
    <xf numFmtId="37" fontId="2" fillId="0" borderId="23" xfId="60" applyNumberFormat="1" applyFont="1" applyFill="1" applyBorder="1" applyAlignment="1" applyProtection="1">
      <alignment horizontal="center" vertical="top" wrapText="1"/>
      <protection/>
    </xf>
    <xf numFmtId="0" fontId="3" fillId="0" borderId="19" xfId="60" applyFont="1" applyFill="1" applyBorder="1" applyAlignment="1">
      <alignment vertical="top" wrapText="1"/>
      <protection/>
    </xf>
    <xf numFmtId="37" fontId="2" fillId="0" borderId="24" xfId="60" applyNumberFormat="1" applyFont="1" applyFill="1" applyBorder="1" applyAlignment="1" applyProtection="1">
      <alignment horizontal="center" vertical="top" wrapText="1"/>
      <protection/>
    </xf>
    <xf numFmtId="0" fontId="3" fillId="0" borderId="25" xfId="60" applyFont="1" applyFill="1" applyBorder="1" applyAlignment="1">
      <alignment vertical="top" wrapText="1"/>
      <protection/>
    </xf>
    <xf numFmtId="37" fontId="5" fillId="0" borderId="17" xfId="60" applyNumberFormat="1" applyFont="1" applyFill="1" applyBorder="1" applyAlignment="1" applyProtection="1">
      <alignment horizontal="center"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 quotePrefix="1">
      <alignment horizontal="left" vertical="top" wrapText="1"/>
      <protection/>
    </xf>
    <xf numFmtId="37" fontId="2" fillId="0" borderId="26" xfId="60" applyNumberFormat="1" applyFont="1" applyFill="1" applyBorder="1" applyAlignment="1" applyProtection="1">
      <alignment horizontal="center" vertical="top" wrapText="1"/>
      <protection locked="0"/>
    </xf>
    <xf numFmtId="3" fontId="5" fillId="0" borderId="26" xfId="60" applyNumberFormat="1" applyFont="1" applyFill="1" applyBorder="1" applyAlignment="1" applyProtection="1">
      <alignment horizontal="center" vertical="top" wrapText="1"/>
      <protection locked="0"/>
    </xf>
    <xf numFmtId="37" fontId="5" fillId="0" borderId="20" xfId="60" applyNumberFormat="1" applyFont="1" applyFill="1" applyBorder="1" applyAlignment="1" applyProtection="1">
      <alignment horizontal="center" vertical="top" wrapText="1"/>
      <protection/>
    </xf>
    <xf numFmtId="3" fontId="2" fillId="0" borderId="26" xfId="60" applyNumberFormat="1" applyFont="1" applyFill="1" applyBorder="1" applyAlignment="1" applyProtection="1">
      <alignment horizontal="center" vertical="top" wrapText="1"/>
      <protection locked="0"/>
    </xf>
    <xf numFmtId="3" fontId="2" fillId="0" borderId="27" xfId="60" applyNumberFormat="1" applyFont="1" applyFill="1" applyBorder="1" applyAlignment="1" applyProtection="1">
      <alignment horizontal="center" vertical="top" wrapText="1"/>
      <protection locked="0"/>
    </xf>
    <xf numFmtId="0" fontId="3" fillId="0" borderId="28" xfId="60" applyFont="1" applyFill="1" applyBorder="1" applyAlignment="1">
      <alignment vertical="top" wrapText="1"/>
      <protection/>
    </xf>
    <xf numFmtId="3" fontId="2" fillId="0" borderId="29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0" xfId="60" applyNumberFormat="1" applyFont="1" applyFill="1" applyBorder="1" applyAlignment="1" applyProtection="1">
      <alignment horizontal="center" vertical="top" wrapText="1"/>
      <protection/>
    </xf>
    <xf numFmtId="37" fontId="2" fillId="0" borderId="20" xfId="60" applyNumberFormat="1" applyFont="1" applyFill="1" applyBorder="1" applyAlignment="1" applyProtection="1">
      <alignment horizontal="center" vertical="top" wrapText="1"/>
      <protection/>
    </xf>
    <xf numFmtId="0" fontId="3" fillId="0" borderId="31" xfId="60" applyFont="1" applyFill="1" applyBorder="1" applyAlignment="1">
      <alignment vertical="top" wrapText="1"/>
      <protection/>
    </xf>
    <xf numFmtId="3" fontId="5" fillId="0" borderId="31" xfId="60" applyNumberFormat="1" applyFont="1" applyFill="1" applyBorder="1" applyAlignment="1" applyProtection="1">
      <alignment horizontal="center" vertical="top" wrapText="1"/>
      <protection locked="0"/>
    </xf>
    <xf numFmtId="0" fontId="3" fillId="0" borderId="32" xfId="60" applyFont="1" applyFill="1" applyBorder="1" applyAlignment="1">
      <alignment vertical="top" wrapText="1"/>
      <protection/>
    </xf>
    <xf numFmtId="3" fontId="5" fillId="0" borderId="32" xfId="60" applyNumberFormat="1" applyFont="1" applyFill="1" applyBorder="1" applyAlignment="1" applyProtection="1">
      <alignment horizontal="center" vertical="top" wrapText="1"/>
      <protection/>
    </xf>
    <xf numFmtId="0" fontId="9" fillId="0" borderId="0" xfId="62">
      <alignment/>
      <protection/>
    </xf>
    <xf numFmtId="0" fontId="9" fillId="0" borderId="0" xfId="62" applyBorder="1">
      <alignment/>
      <protection/>
    </xf>
    <xf numFmtId="37" fontId="5" fillId="0" borderId="30" xfId="60" applyNumberFormat="1" applyFont="1" applyFill="1" applyBorder="1" applyAlignment="1" applyProtection="1">
      <alignment horizontal="center" vertical="top" wrapText="1"/>
      <protection/>
    </xf>
    <xf numFmtId="37" fontId="5" fillId="0" borderId="13" xfId="60" applyNumberFormat="1" applyFont="1" applyFill="1" applyBorder="1" applyAlignment="1" applyProtection="1">
      <alignment horizontal="center" vertical="top" wrapText="1"/>
      <protection/>
    </xf>
    <xf numFmtId="0" fontId="1" fillId="0" borderId="0" xfId="62" applyFont="1">
      <alignment/>
      <protection/>
    </xf>
    <xf numFmtId="0" fontId="27" fillId="0" borderId="0" xfId="62" applyFont="1">
      <alignment/>
      <protection/>
    </xf>
    <xf numFmtId="0" fontId="27" fillId="0" borderId="0" xfId="62" applyFont="1" applyBorder="1">
      <alignment/>
      <protection/>
    </xf>
    <xf numFmtId="0" fontId="26" fillId="0" borderId="0" xfId="62" applyFont="1">
      <alignment/>
      <protection/>
    </xf>
    <xf numFmtId="0" fontId="1" fillId="0" borderId="0" xfId="65" applyFont="1" applyFill="1" applyBorder="1">
      <alignment/>
      <protection/>
    </xf>
    <xf numFmtId="37" fontId="1" fillId="0" borderId="33" xfId="65" applyNumberFormat="1" applyFont="1" applyBorder="1">
      <alignment/>
      <protection/>
    </xf>
    <xf numFmtId="37" fontId="6" fillId="0" borderId="34" xfId="65" applyNumberFormat="1" applyFont="1" applyBorder="1">
      <alignment/>
      <protection/>
    </xf>
    <xf numFmtId="37" fontId="1" fillId="0" borderId="34" xfId="65" applyNumberFormat="1" applyFont="1" applyBorder="1">
      <alignment/>
      <protection/>
    </xf>
    <xf numFmtId="37" fontId="1" fillId="0" borderId="32" xfId="65" applyNumberFormat="1" applyFont="1" applyBorder="1">
      <alignment/>
      <protection/>
    </xf>
    <xf numFmtId="0" fontId="9" fillId="0" borderId="0" xfId="63">
      <alignment/>
      <protection/>
    </xf>
    <xf numFmtId="0" fontId="0" fillId="0" borderId="0" xfId="61">
      <alignment/>
      <protection/>
    </xf>
    <xf numFmtId="0" fontId="1" fillId="0" borderId="0" xfId="64" applyFont="1" applyBorder="1">
      <alignment/>
      <protection/>
    </xf>
    <xf numFmtId="49" fontId="9" fillId="0" borderId="10" xfId="64" applyNumberFormat="1" applyBorder="1" applyAlignment="1">
      <alignment horizontal="left"/>
      <protection/>
    </xf>
    <xf numFmtId="0" fontId="9" fillId="0" borderId="10" xfId="64" applyBorder="1">
      <alignment/>
      <protection/>
    </xf>
    <xf numFmtId="0" fontId="1" fillId="0" borderId="10" xfId="64" applyFont="1" applyBorder="1">
      <alignment/>
      <protection/>
    </xf>
    <xf numFmtId="0" fontId="28" fillId="0" borderId="10" xfId="64" applyFont="1" applyBorder="1" applyAlignment="1">
      <alignment horizontal="right"/>
      <protection/>
    </xf>
    <xf numFmtId="0" fontId="6" fillId="0" borderId="35" xfId="64" applyFont="1" applyBorder="1" applyAlignment="1">
      <alignment horizontal="center" vertical="top" wrapText="1"/>
      <protection/>
    </xf>
    <xf numFmtId="0" fontId="6" fillId="0" borderId="36" xfId="64" applyFont="1" applyBorder="1" applyAlignment="1">
      <alignment horizontal="center" vertical="top" wrapText="1"/>
      <protection/>
    </xf>
    <xf numFmtId="0" fontId="2" fillId="0" borderId="37" xfId="64" applyFont="1" applyBorder="1">
      <alignment/>
      <protection/>
    </xf>
    <xf numFmtId="3" fontId="2" fillId="0" borderId="38" xfId="64" applyNumberFormat="1" applyFont="1" applyBorder="1">
      <alignment/>
      <protection/>
    </xf>
    <xf numFmtId="3" fontId="9" fillId="0" borderId="0" xfId="63" applyNumberFormat="1" applyFont="1">
      <alignment/>
      <protection/>
    </xf>
    <xf numFmtId="0" fontId="2" fillId="0" borderId="38" xfId="64" applyFont="1" applyBorder="1">
      <alignment/>
      <protection/>
    </xf>
    <xf numFmtId="3" fontId="5" fillId="0" borderId="37" xfId="64" applyNumberFormat="1" applyFont="1" applyBorder="1">
      <alignment/>
      <protection/>
    </xf>
    <xf numFmtId="3" fontId="5" fillId="0" borderId="38" xfId="64" applyNumberFormat="1" applyFont="1" applyBorder="1">
      <alignment/>
      <protection/>
    </xf>
    <xf numFmtId="37" fontId="5" fillId="0" borderId="38" xfId="64" applyNumberFormat="1" applyFont="1" applyBorder="1">
      <alignment/>
      <protection/>
    </xf>
    <xf numFmtId="3" fontId="5" fillId="0" borderId="39" xfId="64" applyNumberFormat="1" applyFont="1" applyBorder="1">
      <alignment/>
      <protection/>
    </xf>
    <xf numFmtId="0" fontId="1" fillId="0" borderId="0" xfId="63" applyFont="1">
      <alignment/>
      <protection/>
    </xf>
    <xf numFmtId="0" fontId="26" fillId="0" borderId="0" xfId="63" applyFont="1">
      <alignment/>
      <protection/>
    </xf>
    <xf numFmtId="0" fontId="27" fillId="0" borderId="0" xfId="63" applyFont="1">
      <alignment/>
      <protection/>
    </xf>
    <xf numFmtId="0" fontId="27" fillId="0" borderId="0" xfId="63" applyFont="1" applyBorder="1">
      <alignment/>
      <protection/>
    </xf>
    <xf numFmtId="3" fontId="9" fillId="0" borderId="0" xfId="63" applyNumberFormat="1">
      <alignment/>
      <protection/>
    </xf>
    <xf numFmtId="0" fontId="9" fillId="0" borderId="0" xfId="63" applyFont="1">
      <alignment/>
      <protection/>
    </xf>
    <xf numFmtId="37" fontId="1" fillId="0" borderId="31" xfId="65" applyNumberFormat="1" applyFont="1" applyFill="1" applyBorder="1">
      <alignment/>
      <protection/>
    </xf>
    <xf numFmtId="37" fontId="1" fillId="0" borderId="40" xfId="65" applyNumberFormat="1" applyFont="1" applyFill="1" applyBorder="1">
      <alignment/>
      <protection/>
    </xf>
    <xf numFmtId="37" fontId="1" fillId="0" borderId="34" xfId="65" applyNumberFormat="1" applyFont="1" applyFill="1" applyBorder="1">
      <alignment/>
      <protection/>
    </xf>
    <xf numFmtId="37" fontId="1" fillId="0" borderId="41" xfId="65" applyNumberFormat="1" applyFont="1" applyFill="1" applyBorder="1">
      <alignment/>
      <protection/>
    </xf>
    <xf numFmtId="37" fontId="1" fillId="0" borderId="42" xfId="65" applyNumberFormat="1" applyFont="1" applyFill="1" applyBorder="1">
      <alignment/>
      <protection/>
    </xf>
    <xf numFmtId="37" fontId="1" fillId="0" borderId="32" xfId="65" applyNumberFormat="1" applyFont="1" applyFill="1" applyBorder="1">
      <alignment/>
      <protection/>
    </xf>
    <xf numFmtId="37" fontId="1" fillId="0" borderId="43" xfId="65" applyNumberFormat="1" applyFont="1" applyFill="1" applyBorder="1">
      <alignment/>
      <protection/>
    </xf>
    <xf numFmtId="37" fontId="1" fillId="0" borderId="0" xfId="65" applyNumberFormat="1" applyFont="1" applyFill="1" applyBorder="1">
      <alignment/>
      <protection/>
    </xf>
    <xf numFmtId="37" fontId="6" fillId="0" borderId="33" xfId="65" applyNumberFormat="1" applyFont="1" applyBorder="1">
      <alignment/>
      <protection/>
    </xf>
    <xf numFmtId="37" fontId="1" fillId="0" borderId="44" xfId="65" applyNumberFormat="1" applyFont="1" applyFill="1" applyBorder="1">
      <alignment/>
      <protection/>
    </xf>
    <xf numFmtId="37" fontId="6" fillId="0" borderId="32" xfId="65" applyNumberFormat="1" applyFont="1" applyFill="1" applyBorder="1">
      <alignment/>
      <protection/>
    </xf>
    <xf numFmtId="37" fontId="6" fillId="0" borderId="40" xfId="65" applyNumberFormat="1" applyFont="1" applyFill="1" applyBorder="1">
      <alignment/>
      <protection/>
    </xf>
    <xf numFmtId="37" fontId="1" fillId="0" borderId="21" xfId="65" applyNumberFormat="1" applyFont="1" applyFill="1" applyBorder="1">
      <alignment/>
      <protection/>
    </xf>
    <xf numFmtId="190" fontId="6" fillId="0" borderId="11" xfId="42" applyNumberFormat="1" applyFont="1" applyFill="1" applyBorder="1" applyAlignment="1">
      <alignment vertical="top" wrapText="1"/>
    </xf>
    <xf numFmtId="190" fontId="7" fillId="33" borderId="11" xfId="60" applyNumberFormat="1" applyFont="1" applyFill="1" applyBorder="1" applyAlignment="1">
      <alignment vertical="top" wrapText="1"/>
      <protection/>
    </xf>
    <xf numFmtId="3" fontId="9" fillId="0" borderId="0" xfId="62" applyNumberFormat="1">
      <alignment/>
      <protection/>
    </xf>
    <xf numFmtId="188" fontId="2" fillId="0" borderId="42" xfId="62" applyNumberFormat="1" applyFont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9" fillId="0" borderId="0" xfId="63" applyNumberFormat="1">
      <alignment/>
      <protection/>
    </xf>
    <xf numFmtId="0" fontId="1" fillId="0" borderId="0" xfId="0" applyFont="1" applyBorder="1" applyAlignment="1">
      <alignment/>
    </xf>
    <xf numFmtId="37" fontId="2" fillId="0" borderId="27" xfId="6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64" applyNumberFormat="1" applyFont="1" applyBorder="1" applyAlignment="1">
      <alignment horizontal="left" vertical="top" wrapText="1"/>
      <protection/>
    </xf>
    <xf numFmtId="49" fontId="6" fillId="0" borderId="45" xfId="64" applyNumberFormat="1" applyFont="1" applyBorder="1" applyAlignment="1">
      <alignment horizontal="left"/>
      <protection/>
    </xf>
    <xf numFmtId="49" fontId="3" fillId="0" borderId="15" xfId="64" applyNumberFormat="1" applyFont="1" applyBorder="1" applyAlignment="1">
      <alignment horizontal="left"/>
      <protection/>
    </xf>
    <xf numFmtId="49" fontId="3" fillId="0" borderId="15" xfId="64" applyNumberFormat="1" applyFont="1" applyBorder="1" applyAlignment="1">
      <alignment horizontal="left" vertical="top"/>
      <protection/>
    </xf>
    <xf numFmtId="49" fontId="7" fillId="0" borderId="15" xfId="64" applyNumberFormat="1" applyFont="1" applyBorder="1" applyAlignment="1">
      <alignment horizontal="left"/>
      <protection/>
    </xf>
    <xf numFmtId="49" fontId="3" fillId="0" borderId="16" xfId="64" applyNumberFormat="1" applyFont="1" applyBorder="1" applyAlignment="1">
      <alignment horizontal="left"/>
      <protection/>
    </xf>
    <xf numFmtId="0" fontId="6" fillId="0" borderId="46" xfId="64" applyFont="1" applyBorder="1" applyAlignment="1">
      <alignment horizontal="center" vertical="center" wrapText="1"/>
      <protection/>
    </xf>
    <xf numFmtId="0" fontId="6" fillId="0" borderId="47" xfId="64" applyFont="1" applyBorder="1">
      <alignment/>
      <protection/>
    </xf>
    <xf numFmtId="3" fontId="2" fillId="0" borderId="48" xfId="64" applyNumberFormat="1" applyFont="1" applyBorder="1">
      <alignment/>
      <protection/>
    </xf>
    <xf numFmtId="0" fontId="3" fillId="0" borderId="49" xfId="64" applyFont="1" applyBorder="1" applyAlignment="1">
      <alignment wrapText="1"/>
      <protection/>
    </xf>
    <xf numFmtId="0" fontId="3" fillId="0" borderId="49" xfId="64" applyFont="1" applyBorder="1" applyAlignment="1">
      <alignment vertical="top" wrapText="1"/>
      <protection/>
    </xf>
    <xf numFmtId="0" fontId="3" fillId="0" borderId="49" xfId="64" applyFont="1" applyBorder="1">
      <alignment/>
      <protection/>
    </xf>
    <xf numFmtId="0" fontId="12" fillId="0" borderId="49" xfId="64" applyFont="1" applyBorder="1">
      <alignment/>
      <protection/>
    </xf>
    <xf numFmtId="3" fontId="5" fillId="0" borderId="50" xfId="64" applyNumberFormat="1" applyFont="1" applyBorder="1">
      <alignment/>
      <protection/>
    </xf>
    <xf numFmtId="0" fontId="2" fillId="0" borderId="48" xfId="64" applyFont="1" applyBorder="1">
      <alignment/>
      <protection/>
    </xf>
    <xf numFmtId="0" fontId="7" fillId="0" borderId="49" xfId="64" applyFont="1" applyBorder="1">
      <alignment/>
      <protection/>
    </xf>
    <xf numFmtId="0" fontId="4" fillId="0" borderId="49" xfId="64" applyFont="1" applyBorder="1">
      <alignment/>
      <protection/>
    </xf>
    <xf numFmtId="0" fontId="12" fillId="0" borderId="51" xfId="64" applyFont="1" applyBorder="1">
      <alignment/>
      <protection/>
    </xf>
    <xf numFmtId="3" fontId="5" fillId="0" borderId="52" xfId="64" applyNumberFormat="1" applyFont="1" applyBorder="1">
      <alignment/>
      <protection/>
    </xf>
    <xf numFmtId="0" fontId="2" fillId="0" borderId="0" xfId="65" applyFont="1" applyFill="1" applyAlignment="1">
      <alignment horizontal="center"/>
      <protection/>
    </xf>
    <xf numFmtId="0" fontId="10" fillId="0" borderId="0" xfId="65" applyFont="1" applyFill="1" applyAlignment="1">
      <alignment horizontal="center"/>
      <protection/>
    </xf>
    <xf numFmtId="0" fontId="3" fillId="0" borderId="0" xfId="64" applyFont="1" applyFill="1" applyAlignment="1">
      <alignment horizontal="left"/>
      <protection/>
    </xf>
    <xf numFmtId="0" fontId="23" fillId="0" borderId="0" xfId="65" applyFont="1" applyFill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37" fontId="9" fillId="0" borderId="0" xfId="65" applyNumberFormat="1" applyFont="1" applyFill="1">
      <alignment/>
      <protection/>
    </xf>
    <xf numFmtId="37" fontId="63" fillId="0" borderId="23" xfId="60" applyNumberFormat="1" applyFont="1" applyFill="1" applyBorder="1" applyAlignment="1" applyProtection="1">
      <alignment horizontal="center" vertical="top" wrapText="1"/>
      <protection/>
    </xf>
    <xf numFmtId="37" fontId="63" fillId="0" borderId="26" xfId="60" applyNumberFormat="1" applyFont="1" applyFill="1" applyBorder="1" applyAlignment="1" applyProtection="1">
      <alignment horizontal="center" vertical="top" wrapText="1"/>
      <protection locked="0"/>
    </xf>
    <xf numFmtId="188" fontId="7" fillId="33" borderId="11" xfId="60" applyNumberFormat="1" applyFont="1" applyFill="1" applyBorder="1" applyAlignment="1">
      <alignment vertical="top" wrapText="1"/>
      <protection/>
    </xf>
    <xf numFmtId="0" fontId="3" fillId="33" borderId="12" xfId="60" applyFont="1" applyFill="1" applyBorder="1" applyAlignment="1">
      <alignment vertical="top" wrapText="1"/>
      <protection/>
    </xf>
    <xf numFmtId="188" fontId="7" fillId="0" borderId="11" xfId="60" applyNumberFormat="1" applyFont="1" applyFill="1" applyBorder="1" applyAlignment="1">
      <alignment vertical="top" wrapText="1"/>
      <protection/>
    </xf>
    <xf numFmtId="0" fontId="9" fillId="0" borderId="0" xfId="65" applyFont="1" applyFill="1" applyAlignment="1">
      <alignment horizontal="center"/>
      <protection/>
    </xf>
    <xf numFmtId="3" fontId="5" fillId="0" borderId="48" xfId="64" applyNumberFormat="1" applyFont="1" applyBorder="1">
      <alignment/>
      <protection/>
    </xf>
    <xf numFmtId="37" fontId="5" fillId="0" borderId="48" xfId="64" applyNumberFormat="1" applyFont="1" applyBorder="1">
      <alignment/>
      <protection/>
    </xf>
    <xf numFmtId="3" fontId="64" fillId="0" borderId="26" xfId="60" applyNumberFormat="1" applyFont="1" applyFill="1" applyBorder="1" applyAlignment="1" applyProtection="1">
      <alignment horizontal="center" vertical="top" wrapText="1"/>
      <protection locked="0"/>
    </xf>
    <xf numFmtId="0" fontId="7" fillId="0" borderId="0" xfId="64" applyFont="1" applyFill="1" applyAlignment="1">
      <alignment horizontal="center"/>
      <protection/>
    </xf>
    <xf numFmtId="0" fontId="3" fillId="0" borderId="0" xfId="64" applyFont="1" applyFill="1" applyAlignment="1">
      <alignment horizontal="center"/>
      <protection/>
    </xf>
    <xf numFmtId="0" fontId="8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center"/>
      <protection/>
    </xf>
    <xf numFmtId="0" fontId="15" fillId="0" borderId="0" xfId="64" applyFont="1" applyBorder="1" applyAlignment="1">
      <alignment horizontal="center"/>
      <protection/>
    </xf>
    <xf numFmtId="0" fontId="2" fillId="0" borderId="0" xfId="65" applyFont="1" applyFill="1" applyAlignment="1">
      <alignment horizontal="center"/>
      <protection/>
    </xf>
    <xf numFmtId="0" fontId="10" fillId="0" borderId="0" xfId="65" applyFont="1" applyFill="1" applyAlignment="1">
      <alignment horizontal="center"/>
      <protection/>
    </xf>
    <xf numFmtId="0" fontId="7" fillId="0" borderId="0" xfId="64" applyFont="1" applyFill="1" applyAlignment="1">
      <alignment horizontal="left"/>
      <protection/>
    </xf>
    <xf numFmtId="0" fontId="3" fillId="0" borderId="0" xfId="64" applyFont="1" applyFill="1" applyAlignment="1">
      <alignment horizontal="left"/>
      <protection/>
    </xf>
    <xf numFmtId="0" fontId="23" fillId="0" borderId="0" xfId="65" applyFont="1" applyFill="1" applyBorder="1" applyAlignment="1">
      <alignment horizontal="center"/>
      <protection/>
    </xf>
    <xf numFmtId="0" fontId="20" fillId="0" borderId="53" xfId="0" applyFont="1" applyBorder="1" applyAlignment="1">
      <alignment horizontal="center" textRotation="90" wrapText="1"/>
    </xf>
    <xf numFmtId="0" fontId="20" fillId="0" borderId="54" xfId="0" applyFont="1" applyBorder="1" applyAlignment="1">
      <alignment horizontal="center" textRotation="90" wrapText="1"/>
    </xf>
    <xf numFmtId="0" fontId="19" fillId="0" borderId="14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6" fillId="0" borderId="10" xfId="60" applyFont="1" applyFill="1" applyBorder="1" applyAlignment="1">
      <alignment horizontal="center" vertical="top" wrapText="1"/>
      <protection/>
    </xf>
    <xf numFmtId="0" fontId="7" fillId="34" borderId="14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7" fillId="34" borderId="13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4" xfId="0" applyBorder="1" applyAlignment="1">
      <alignment textRotation="90"/>
    </xf>
    <xf numFmtId="0" fontId="1" fillId="0" borderId="0" xfId="60" applyFont="1" applyFill="1" applyAlignment="1">
      <alignment horizontal="center" vertical="top" wrapText="1"/>
      <protection/>
    </xf>
    <xf numFmtId="0" fontId="7" fillId="0" borderId="0" xfId="64" applyFont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49" fontId="5" fillId="0" borderId="53" xfId="60" applyNumberFormat="1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/>
    </xf>
    <xf numFmtId="0" fontId="2" fillId="0" borderId="0" xfId="60" applyFont="1" applyFill="1" applyAlignment="1">
      <alignment horizontal="center"/>
      <protection/>
    </xf>
    <xf numFmtId="0" fontId="3" fillId="0" borderId="53" xfId="60" applyFont="1" applyFill="1" applyBorder="1" applyAlignment="1">
      <alignment horizontal="left" vertical="top" wrapText="1"/>
      <protection/>
    </xf>
    <xf numFmtId="0" fontId="3" fillId="0" borderId="54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migankjal hashvetvutjun1   3 kvart  2009" xfId="62"/>
    <cellStyle name="Normal_migankjal hashvetvutjun1   4 kvart  2009" xfId="63"/>
    <cellStyle name="Normal_toxarkum" xfId="64"/>
    <cellStyle name="Normal_twxarkum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tabSelected="1" zoomScalePageLayoutView="0" workbookViewId="0" topLeftCell="A7">
      <selection activeCell="D66" sqref="D66"/>
    </sheetView>
  </sheetViews>
  <sheetFormatPr defaultColWidth="9.00390625" defaultRowHeight="12.75"/>
  <cols>
    <col min="1" max="1" width="2.00390625" style="128" customWidth="1"/>
    <col min="2" max="2" width="9.125" style="128" hidden="1" customWidth="1"/>
    <col min="3" max="3" width="4.75390625" style="128" customWidth="1"/>
    <col min="4" max="4" width="50.75390625" style="128" customWidth="1"/>
    <col min="5" max="5" width="19.375" style="128" customWidth="1"/>
    <col min="6" max="6" width="27.875" style="128" customWidth="1"/>
    <col min="7" max="7" width="17.875" style="128" customWidth="1"/>
    <col min="8" max="16384" width="9.125" style="128" customWidth="1"/>
  </cols>
  <sheetData>
    <row r="1" ht="1.5" customHeight="1"/>
    <row r="6" spans="3:7" ht="12.75">
      <c r="C6" s="129"/>
      <c r="D6" s="129"/>
      <c r="E6" s="206" t="s">
        <v>214</v>
      </c>
      <c r="F6" s="207"/>
      <c r="G6" s="207"/>
    </row>
    <row r="7" spans="3:5" ht="12.75">
      <c r="C7" s="129"/>
      <c r="D7" s="129"/>
      <c r="E7" s="129"/>
    </row>
    <row r="8" spans="3:6" ht="16.5">
      <c r="C8" s="212" t="s">
        <v>213</v>
      </c>
      <c r="D8" s="212"/>
      <c r="E8" s="212"/>
      <c r="F8" s="212"/>
    </row>
    <row r="9" spans="3:7" ht="14.25">
      <c r="C9" s="211"/>
      <c r="D9" s="211"/>
      <c r="E9" s="211"/>
      <c r="F9" s="211"/>
      <c r="G9" s="90"/>
    </row>
    <row r="10" spans="3:6" ht="12.75">
      <c r="C10" s="208" t="s">
        <v>218</v>
      </c>
      <c r="D10" s="209"/>
      <c r="E10" s="209"/>
      <c r="F10" s="209"/>
    </row>
    <row r="11" spans="3:6" ht="12.75">
      <c r="C11" s="89"/>
      <c r="D11" s="90"/>
      <c r="E11" s="90"/>
      <c r="F11" s="90"/>
    </row>
    <row r="12" spans="3:7" ht="14.25">
      <c r="C12" s="211" t="s">
        <v>131</v>
      </c>
      <c r="D12" s="211"/>
      <c r="E12" s="211"/>
      <c r="F12" s="211"/>
      <c r="G12" s="130"/>
    </row>
    <row r="13" spans="3:7" ht="12.75">
      <c r="C13" s="210" t="s">
        <v>212</v>
      </c>
      <c r="D13" s="210"/>
      <c r="E13" s="210"/>
      <c r="F13" s="210"/>
      <c r="G13" s="130"/>
    </row>
    <row r="14" spans="3:6" ht="12.75">
      <c r="C14" s="131"/>
      <c r="D14" s="132"/>
      <c r="E14" s="133"/>
      <c r="F14" s="134" t="s">
        <v>59</v>
      </c>
    </row>
    <row r="15" spans="3:6" ht="25.5">
      <c r="C15" s="172"/>
      <c r="D15" s="178" t="s">
        <v>60</v>
      </c>
      <c r="E15" s="135" t="s">
        <v>61</v>
      </c>
      <c r="F15" s="136" t="s">
        <v>141</v>
      </c>
    </row>
    <row r="16" spans="3:6" ht="14.25">
      <c r="C16" s="173">
        <v>1</v>
      </c>
      <c r="D16" s="179" t="s">
        <v>142</v>
      </c>
      <c r="E16" s="137"/>
      <c r="F16" s="180"/>
    </row>
    <row r="17" spans="3:6" ht="14.25">
      <c r="C17" s="174">
        <v>1.1</v>
      </c>
      <c r="D17" s="181" t="s">
        <v>143</v>
      </c>
      <c r="E17" s="138">
        <v>59583</v>
      </c>
      <c r="F17" s="138">
        <v>78102</v>
      </c>
    </row>
    <row r="18" spans="3:6" ht="24">
      <c r="C18" s="174" t="s">
        <v>144</v>
      </c>
      <c r="D18" s="182" t="s">
        <v>145</v>
      </c>
      <c r="E18" s="138"/>
      <c r="F18" s="138"/>
    </row>
    <row r="19" spans="3:6" ht="14.25">
      <c r="C19" s="174" t="s">
        <v>146</v>
      </c>
      <c r="D19" s="183" t="s">
        <v>147</v>
      </c>
      <c r="E19" s="138"/>
      <c r="F19" s="138"/>
    </row>
    <row r="20" spans="3:10" ht="14.25">
      <c r="C20" s="174" t="s">
        <v>148</v>
      </c>
      <c r="D20" s="183" t="s">
        <v>149</v>
      </c>
      <c r="E20" s="138"/>
      <c r="F20" s="138"/>
      <c r="J20" s="150"/>
    </row>
    <row r="21" spans="3:7" ht="14.25">
      <c r="C21" s="174" t="s">
        <v>150</v>
      </c>
      <c r="D21" s="183" t="s">
        <v>151</v>
      </c>
      <c r="E21" s="138">
        <v>4194818</v>
      </c>
      <c r="F21" s="138">
        <v>4088536</v>
      </c>
      <c r="G21" s="139"/>
    </row>
    <row r="22" spans="3:7" ht="14.25">
      <c r="C22" s="174" t="s">
        <v>152</v>
      </c>
      <c r="D22" s="183" t="s">
        <v>153</v>
      </c>
      <c r="E22" s="138"/>
      <c r="F22" s="138"/>
      <c r="G22" s="139"/>
    </row>
    <row r="23" spans="3:10" ht="14.25">
      <c r="C23" s="174" t="s">
        <v>154</v>
      </c>
      <c r="D23" s="183" t="s">
        <v>155</v>
      </c>
      <c r="E23" s="138"/>
      <c r="F23" s="138"/>
      <c r="G23" s="149"/>
      <c r="J23" s="169"/>
    </row>
    <row r="24" spans="3:6" ht="14.25">
      <c r="C24" s="174" t="s">
        <v>156</v>
      </c>
      <c r="D24" s="183" t="s">
        <v>159</v>
      </c>
      <c r="E24" s="138"/>
      <c r="F24" s="138"/>
    </row>
    <row r="25" spans="3:6" ht="14.25">
      <c r="C25" s="174" t="s">
        <v>158</v>
      </c>
      <c r="D25" s="183" t="s">
        <v>157</v>
      </c>
      <c r="E25" s="138"/>
      <c r="F25" s="138"/>
    </row>
    <row r="26" spans="3:6" ht="15.75" customHeight="1">
      <c r="C26" s="175" t="s">
        <v>160</v>
      </c>
      <c r="D26" s="182" t="s">
        <v>161</v>
      </c>
      <c r="E26" s="138">
        <v>3680</v>
      </c>
      <c r="F26" s="138">
        <v>3680</v>
      </c>
    </row>
    <row r="27" spans="3:6" ht="24.75" customHeight="1">
      <c r="C27" s="175" t="s">
        <v>162</v>
      </c>
      <c r="D27" s="182" t="s">
        <v>163</v>
      </c>
      <c r="E27" s="138">
        <v>0</v>
      </c>
      <c r="F27" s="138">
        <v>0</v>
      </c>
    </row>
    <row r="28" spans="3:6" ht="24.75" customHeight="1">
      <c r="C28" s="175" t="s">
        <v>164</v>
      </c>
      <c r="D28" s="182" t="s">
        <v>165</v>
      </c>
      <c r="E28" s="138">
        <v>23847</v>
      </c>
      <c r="F28" s="138">
        <v>41988</v>
      </c>
    </row>
    <row r="29" spans="3:6" ht="14.25">
      <c r="C29" s="174" t="s">
        <v>166</v>
      </c>
      <c r="D29" s="183" t="s">
        <v>167</v>
      </c>
      <c r="E29" s="138">
        <v>385294</v>
      </c>
      <c r="F29" s="138">
        <v>389809</v>
      </c>
    </row>
    <row r="30" spans="3:6" ht="14.25">
      <c r="C30" s="174" t="s">
        <v>168</v>
      </c>
      <c r="D30" s="183" t="s">
        <v>169</v>
      </c>
      <c r="E30" s="138"/>
      <c r="F30" s="138"/>
    </row>
    <row r="31" spans="3:7" ht="14.25">
      <c r="C31" s="174" t="s">
        <v>170</v>
      </c>
      <c r="D31" s="183" t="s">
        <v>171</v>
      </c>
      <c r="E31" s="138"/>
      <c r="F31" s="138">
        <v>113</v>
      </c>
      <c r="G31" s="149"/>
    </row>
    <row r="32" spans="3:6" ht="14.25">
      <c r="C32" s="174" t="s">
        <v>172</v>
      </c>
      <c r="D32" s="183" t="s">
        <v>173</v>
      </c>
      <c r="E32" s="138">
        <v>13340</v>
      </c>
      <c r="F32" s="138">
        <v>18231</v>
      </c>
    </row>
    <row r="33" spans="3:6" ht="14.25">
      <c r="C33" s="174"/>
      <c r="D33" s="184" t="s">
        <v>174</v>
      </c>
      <c r="E33" s="141">
        <f>SUM(E17:E32)</f>
        <v>4680562</v>
      </c>
      <c r="F33" s="185">
        <f>SUM(F17:F32)</f>
        <v>4620459</v>
      </c>
    </row>
    <row r="34" spans="3:6" ht="14.25">
      <c r="C34" s="174"/>
      <c r="D34" s="183"/>
      <c r="E34" s="140"/>
      <c r="F34" s="186"/>
    </row>
    <row r="35" spans="3:6" ht="14.25">
      <c r="C35" s="176">
        <v>2</v>
      </c>
      <c r="D35" s="187" t="s">
        <v>175</v>
      </c>
      <c r="E35" s="140"/>
      <c r="F35" s="186"/>
    </row>
    <row r="36" spans="3:7" ht="14.25">
      <c r="C36" s="174" t="s">
        <v>176</v>
      </c>
      <c r="D36" s="183" t="s">
        <v>177</v>
      </c>
      <c r="E36" s="138">
        <v>1919218</v>
      </c>
      <c r="F36" s="138">
        <v>1868171</v>
      </c>
      <c r="G36" s="149"/>
    </row>
    <row r="37" spans="3:6" ht="14.25">
      <c r="C37" s="174" t="s">
        <v>178</v>
      </c>
      <c r="D37" s="183" t="s">
        <v>179</v>
      </c>
      <c r="E37" s="138">
        <v>1605289</v>
      </c>
      <c r="F37" s="138">
        <v>1621177</v>
      </c>
    </row>
    <row r="38" spans="3:6" ht="14.25">
      <c r="C38" s="174" t="s">
        <v>180</v>
      </c>
      <c r="D38" s="183" t="s">
        <v>181</v>
      </c>
      <c r="E38" s="138">
        <v>229209</v>
      </c>
      <c r="F38" s="138">
        <v>204015</v>
      </c>
    </row>
    <row r="39" spans="3:10" ht="14.25">
      <c r="C39" s="174" t="s">
        <v>182</v>
      </c>
      <c r="D39" s="181" t="s">
        <v>183</v>
      </c>
      <c r="E39" s="138">
        <v>8774</v>
      </c>
      <c r="F39" s="138">
        <v>33966</v>
      </c>
      <c r="G39" s="149"/>
      <c r="I39" s="170"/>
      <c r="J39" s="170"/>
    </row>
    <row r="40" spans="3:10" ht="14.25">
      <c r="C40" s="174" t="s">
        <v>184</v>
      </c>
      <c r="D40" s="183" t="s">
        <v>185</v>
      </c>
      <c r="E40" s="138"/>
      <c r="F40" s="138"/>
      <c r="I40" s="170"/>
      <c r="J40" s="170"/>
    </row>
    <row r="41" spans="3:10" ht="14.25">
      <c r="C41" s="174" t="s">
        <v>186</v>
      </c>
      <c r="D41" s="183" t="s">
        <v>187</v>
      </c>
      <c r="E41" s="140"/>
      <c r="F41" s="140"/>
      <c r="I41" s="170"/>
      <c r="J41" s="170"/>
    </row>
    <row r="42" spans="3:10" ht="14.25">
      <c r="C42" s="174" t="s">
        <v>188</v>
      </c>
      <c r="D42" s="183" t="s">
        <v>189</v>
      </c>
      <c r="E42" s="138"/>
      <c r="F42" s="138"/>
      <c r="I42" s="170"/>
      <c r="J42" s="170"/>
    </row>
    <row r="43" spans="3:10" ht="14.25">
      <c r="C43" s="174" t="s">
        <v>190</v>
      </c>
      <c r="D43" s="183" t="s">
        <v>191</v>
      </c>
      <c r="E43" s="138"/>
      <c r="F43" s="138"/>
      <c r="I43" s="170"/>
      <c r="J43" s="170"/>
    </row>
    <row r="44" spans="3:10" ht="14.25">
      <c r="C44" s="174" t="s">
        <v>192</v>
      </c>
      <c r="D44" s="183" t="s">
        <v>193</v>
      </c>
      <c r="E44" s="140">
        <v>1761</v>
      </c>
      <c r="F44" s="140">
        <v>1761</v>
      </c>
      <c r="I44" s="170"/>
      <c r="J44" s="170"/>
    </row>
    <row r="45" spans="3:6" ht="14.25">
      <c r="C45" s="174" t="s">
        <v>194</v>
      </c>
      <c r="D45" s="183" t="s">
        <v>195</v>
      </c>
      <c r="E45" s="138"/>
      <c r="F45" s="138"/>
    </row>
    <row r="46" spans="3:6" ht="14.25">
      <c r="C46" s="174" t="s">
        <v>196</v>
      </c>
      <c r="D46" s="183" t="s">
        <v>197</v>
      </c>
      <c r="E46" s="138">
        <v>15311</v>
      </c>
      <c r="F46" s="138">
        <v>17114</v>
      </c>
    </row>
    <row r="47" spans="3:6" ht="14.25">
      <c r="C47" s="174"/>
      <c r="D47" s="184" t="s">
        <v>198</v>
      </c>
      <c r="E47" s="142">
        <f>SUM(E36:E46)</f>
        <v>3779562</v>
      </c>
      <c r="F47" s="203">
        <f>SUM(F36:F46)</f>
        <v>3746204</v>
      </c>
    </row>
    <row r="48" spans="3:6" ht="14.25">
      <c r="C48" s="174"/>
      <c r="D48" s="183"/>
      <c r="E48" s="140"/>
      <c r="F48" s="186"/>
    </row>
    <row r="49" spans="3:6" ht="14.25">
      <c r="C49" s="176">
        <v>3</v>
      </c>
      <c r="D49" s="187" t="s">
        <v>199</v>
      </c>
      <c r="E49" s="140"/>
      <c r="F49" s="186"/>
    </row>
    <row r="50" spans="3:6" ht="14.25">
      <c r="C50" s="174">
        <v>3.1</v>
      </c>
      <c r="D50" s="183" t="s">
        <v>200</v>
      </c>
      <c r="E50" s="138">
        <v>730000</v>
      </c>
      <c r="F50" s="180">
        <v>730000</v>
      </c>
    </row>
    <row r="51" spans="3:6" ht="14.25">
      <c r="C51" s="174" t="s">
        <v>201</v>
      </c>
      <c r="D51" s="183" t="s">
        <v>202</v>
      </c>
      <c r="E51" s="138"/>
      <c r="F51" s="180"/>
    </row>
    <row r="52" spans="3:6" ht="14.25">
      <c r="C52" s="174" t="s">
        <v>203</v>
      </c>
      <c r="D52" s="183" t="s">
        <v>204</v>
      </c>
      <c r="E52" s="138"/>
      <c r="F52" s="180"/>
    </row>
    <row r="53" spans="3:6" ht="14.25">
      <c r="C53" s="174" t="s">
        <v>205</v>
      </c>
      <c r="D53" s="183" t="s">
        <v>206</v>
      </c>
      <c r="E53" s="140"/>
      <c r="F53" s="186"/>
    </row>
    <row r="54" spans="3:6" ht="14.25">
      <c r="C54" s="174" t="s">
        <v>207</v>
      </c>
      <c r="D54" s="183" t="s">
        <v>208</v>
      </c>
      <c r="E54" s="143">
        <v>171000</v>
      </c>
      <c r="F54" s="204">
        <v>144255</v>
      </c>
    </row>
    <row r="55" spans="3:6" ht="14.25">
      <c r="C55" s="174"/>
      <c r="D55" s="188" t="s">
        <v>209</v>
      </c>
      <c r="E55" s="142">
        <f>SUM(E50:E54)</f>
        <v>901000</v>
      </c>
      <c r="F55" s="203">
        <f>SUM(F50:F54)</f>
        <v>874255</v>
      </c>
    </row>
    <row r="56" spans="3:6" ht="14.25">
      <c r="C56" s="177"/>
      <c r="D56" s="189" t="s">
        <v>210</v>
      </c>
      <c r="E56" s="144">
        <f>SUM(E47,E55)</f>
        <v>4680562</v>
      </c>
      <c r="F56" s="190">
        <f>SUM(F47,F55)</f>
        <v>4620459</v>
      </c>
    </row>
    <row r="57" ht="12.75">
      <c r="E57" s="149"/>
    </row>
    <row r="58" spans="5:6" ht="12.75">
      <c r="E58" s="149"/>
      <c r="F58" s="149"/>
    </row>
    <row r="59" ht="12.75">
      <c r="F59" s="169"/>
    </row>
    <row r="60" spans="5:6" ht="12.75">
      <c r="E60" s="145"/>
      <c r="F60" s="145"/>
    </row>
    <row r="61" spans="3:6" ht="14.25">
      <c r="C61" s="146"/>
      <c r="D61" s="147" t="s">
        <v>57</v>
      </c>
      <c r="E61" s="147"/>
      <c r="F61" s="148" t="s">
        <v>211</v>
      </c>
    </row>
    <row r="62" spans="3:6" ht="14.25">
      <c r="C62" s="146"/>
      <c r="D62" s="147" t="s">
        <v>128</v>
      </c>
      <c r="E62" s="147"/>
      <c r="F62" s="148"/>
    </row>
    <row r="63" spans="3:6" ht="14.25">
      <c r="C63" s="146"/>
      <c r="D63" s="147"/>
      <c r="E63" s="147"/>
      <c r="F63" s="148"/>
    </row>
    <row r="64" spans="3:6" ht="14.25">
      <c r="C64" s="146"/>
      <c r="D64" s="147" t="s">
        <v>1</v>
      </c>
      <c r="E64" s="147"/>
      <c r="F64" s="147" t="s">
        <v>129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E63"/>
  <sheetViews>
    <sheetView zoomScalePageLayoutView="0" workbookViewId="0" topLeftCell="A14">
      <selection activeCell="B41" sqref="B41"/>
    </sheetView>
  </sheetViews>
  <sheetFormatPr defaultColWidth="9.00390625" defaultRowHeight="12.75"/>
  <cols>
    <col min="1" max="1" width="55.875" style="66" customWidth="1"/>
    <col min="2" max="2" width="17.75390625" style="66" bestFit="1" customWidth="1"/>
    <col min="3" max="5" width="21.00390625" style="66" customWidth="1"/>
    <col min="6" max="16384" width="9.125" style="66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69" customFormat="1" ht="12.75" hidden="1">
      <c r="A6" s="7"/>
      <c r="B6" s="7"/>
      <c r="C6" s="7"/>
      <c r="D6" s="7"/>
      <c r="E6" s="7"/>
    </row>
    <row r="7" spans="1:5" s="69" customFormat="1" ht="12.75">
      <c r="A7" s="7"/>
      <c r="B7" s="213" t="s">
        <v>135</v>
      </c>
      <c r="C7" s="214"/>
      <c r="D7" s="193"/>
      <c r="E7" s="193"/>
    </row>
    <row r="8" spans="1:2" ht="12.75">
      <c r="A8" s="70"/>
      <c r="B8" s="71"/>
    </row>
    <row r="9" spans="1:5" ht="15.75" customHeight="1">
      <c r="A9" s="212" t="s">
        <v>0</v>
      </c>
      <c r="B9" s="212"/>
      <c r="C9" s="212"/>
      <c r="D9" s="192"/>
      <c r="E9" s="192"/>
    </row>
    <row r="10" spans="1:5" ht="12.75" customHeight="1">
      <c r="A10" s="211" t="s">
        <v>136</v>
      </c>
      <c r="B10" s="211"/>
      <c r="C10" s="211"/>
      <c r="D10" s="191"/>
      <c r="E10" s="191"/>
    </row>
    <row r="11" ht="12.75" customHeight="1"/>
    <row r="12" spans="1:5" ht="12.75">
      <c r="A12" s="208" t="s">
        <v>220</v>
      </c>
      <c r="B12" s="209"/>
      <c r="C12" s="209"/>
      <c r="D12" s="70"/>
      <c r="E12" s="70"/>
    </row>
    <row r="13" spans="1:5" ht="12.75">
      <c r="A13" s="89"/>
      <c r="B13" s="90"/>
      <c r="C13" s="90"/>
      <c r="D13" s="90"/>
      <c r="E13" s="90"/>
    </row>
    <row r="14" spans="1:5" ht="14.25">
      <c r="A14" s="211" t="s">
        <v>131</v>
      </c>
      <c r="B14" s="211"/>
      <c r="C14" s="211"/>
      <c r="D14" s="191"/>
      <c r="E14" s="191"/>
    </row>
    <row r="15" spans="1:5" ht="12.75">
      <c r="A15" s="215" t="s">
        <v>58</v>
      </c>
      <c r="B15" s="215"/>
      <c r="C15" s="215"/>
      <c r="D15" s="194"/>
      <c r="E15" s="194"/>
    </row>
    <row r="16" spans="3:5" ht="12.75">
      <c r="C16" s="72" t="s">
        <v>59</v>
      </c>
      <c r="D16" s="72"/>
      <c r="E16" s="72"/>
    </row>
    <row r="17" ht="12.75" hidden="1"/>
    <row r="18" spans="1:5" ht="48">
      <c r="A18" s="73" t="s">
        <v>60</v>
      </c>
      <c r="B18" s="74" t="s">
        <v>61</v>
      </c>
      <c r="C18" s="75" t="s">
        <v>217</v>
      </c>
      <c r="D18" s="74" t="s">
        <v>215</v>
      </c>
      <c r="E18" s="75" t="s">
        <v>216</v>
      </c>
    </row>
    <row r="19" spans="1:5" ht="12.75">
      <c r="A19" s="76" t="s">
        <v>62</v>
      </c>
      <c r="B19" s="151">
        <v>127560</v>
      </c>
      <c r="C19" s="151">
        <v>126866</v>
      </c>
      <c r="D19" s="151">
        <v>127560</v>
      </c>
      <c r="E19" s="151">
        <v>126866</v>
      </c>
    </row>
    <row r="20" spans="1:5" ht="12.75" customHeight="1" hidden="1">
      <c r="A20" s="77"/>
      <c r="B20" s="152"/>
      <c r="C20" s="152"/>
      <c r="D20" s="152"/>
      <c r="E20" s="152"/>
    </row>
    <row r="21" spans="1:5" ht="12.75" customHeight="1" hidden="1">
      <c r="A21" s="77"/>
      <c r="B21" s="152"/>
      <c r="C21" s="152"/>
      <c r="D21" s="152"/>
      <c r="E21" s="152"/>
    </row>
    <row r="22" spans="1:5" ht="12.75" customHeight="1" hidden="1">
      <c r="A22" s="77" t="s">
        <v>63</v>
      </c>
      <c r="B22" s="152"/>
      <c r="C22" s="152"/>
      <c r="D22" s="152"/>
      <c r="E22" s="152"/>
    </row>
    <row r="23" spans="1:5" ht="12.75" customHeight="1" hidden="1">
      <c r="A23" s="77" t="s">
        <v>64</v>
      </c>
      <c r="B23" s="152"/>
      <c r="C23" s="152"/>
      <c r="D23" s="152"/>
      <c r="E23" s="152"/>
    </row>
    <row r="24" spans="1:5" ht="12.75" customHeight="1">
      <c r="A24" s="77" t="s">
        <v>65</v>
      </c>
      <c r="B24" s="152">
        <v>-68977</v>
      </c>
      <c r="C24" s="152">
        <v>-66687</v>
      </c>
      <c r="D24" s="152">
        <v>-68977</v>
      </c>
      <c r="E24" s="152">
        <v>-66687</v>
      </c>
    </row>
    <row r="25" spans="1:5" ht="12.75">
      <c r="A25" s="79" t="s">
        <v>66</v>
      </c>
      <c r="B25" s="161">
        <f>SUM(B19:B24)</f>
        <v>58583</v>
      </c>
      <c r="C25" s="161">
        <f>SUM(C19:C24)</f>
        <v>60179</v>
      </c>
      <c r="D25" s="161">
        <f>SUM(D19:D24)</f>
        <v>58583</v>
      </c>
      <c r="E25" s="161">
        <f>SUM(E19:E24)</f>
        <v>60179</v>
      </c>
    </row>
    <row r="26" spans="1:5" ht="12.75">
      <c r="A26" s="77" t="s">
        <v>69</v>
      </c>
      <c r="B26" s="160"/>
      <c r="C26" s="160"/>
      <c r="D26" s="160"/>
      <c r="E26" s="160"/>
    </row>
    <row r="27" spans="1:5" ht="12.75" customHeight="1">
      <c r="A27" s="77" t="s">
        <v>67</v>
      </c>
      <c r="B27" s="152">
        <v>5160</v>
      </c>
      <c r="C27" s="152">
        <v>4265</v>
      </c>
      <c r="D27" s="152">
        <v>5160</v>
      </c>
      <c r="E27" s="152">
        <v>4265</v>
      </c>
    </row>
    <row r="28" spans="1:5" ht="12.75" customHeight="1">
      <c r="A28" s="77" t="s">
        <v>68</v>
      </c>
      <c r="B28" s="152">
        <v>-449</v>
      </c>
      <c r="C28" s="152">
        <v>-443</v>
      </c>
      <c r="D28" s="152">
        <v>-449</v>
      </c>
      <c r="E28" s="152">
        <v>-443</v>
      </c>
    </row>
    <row r="29" spans="1:5" ht="26.25" customHeight="1">
      <c r="A29" s="80" t="s">
        <v>86</v>
      </c>
      <c r="B29" s="152"/>
      <c r="C29" s="152"/>
      <c r="D29" s="152"/>
      <c r="E29" s="152"/>
    </row>
    <row r="30" spans="1:5" ht="12.75" customHeight="1">
      <c r="A30" s="77" t="s">
        <v>82</v>
      </c>
      <c r="B30" s="152"/>
      <c r="C30" s="152"/>
      <c r="D30" s="152"/>
      <c r="E30" s="152"/>
    </row>
    <row r="31" spans="1:5" ht="12.75" customHeight="1">
      <c r="A31" s="77" t="s">
        <v>83</v>
      </c>
      <c r="B31" s="152"/>
      <c r="C31" s="152"/>
      <c r="D31" s="152"/>
      <c r="E31" s="152"/>
    </row>
    <row r="32" spans="1:5" ht="12.75" customHeight="1">
      <c r="A32" s="77" t="s">
        <v>84</v>
      </c>
      <c r="B32" s="152">
        <v>56</v>
      </c>
      <c r="C32" s="152">
        <v>-22</v>
      </c>
      <c r="D32" s="152">
        <v>56</v>
      </c>
      <c r="E32" s="152">
        <v>-22</v>
      </c>
    </row>
    <row r="33" spans="1:5" ht="12.75" customHeight="1">
      <c r="A33" s="77" t="s">
        <v>84</v>
      </c>
      <c r="B33" s="152">
        <v>2111</v>
      </c>
      <c r="C33" s="152">
        <v>2143</v>
      </c>
      <c r="D33" s="152">
        <v>2111</v>
      </c>
      <c r="E33" s="152">
        <v>2143</v>
      </c>
    </row>
    <row r="34" spans="1:5" ht="12.75">
      <c r="A34" s="77" t="s">
        <v>70</v>
      </c>
      <c r="B34" s="152">
        <v>2291</v>
      </c>
      <c r="C34" s="152">
        <v>3027</v>
      </c>
      <c r="D34" s="152">
        <v>2291</v>
      </c>
      <c r="E34" s="152">
        <v>3027</v>
      </c>
    </row>
    <row r="35" spans="1:5" ht="12.75">
      <c r="A35" s="79" t="s">
        <v>71</v>
      </c>
      <c r="B35" s="162">
        <f>SUM(B25:B34)</f>
        <v>67752</v>
      </c>
      <c r="C35" s="162">
        <f>SUM(C25:C34)</f>
        <v>69149</v>
      </c>
      <c r="D35" s="162">
        <f>SUM(D25:D34)</f>
        <v>67752</v>
      </c>
      <c r="E35" s="162">
        <f>SUM(E25:E34)</f>
        <v>69149</v>
      </c>
    </row>
    <row r="36" spans="1:5" ht="12.75">
      <c r="A36" s="80" t="s">
        <v>85</v>
      </c>
      <c r="B36" s="152">
        <v>-1851</v>
      </c>
      <c r="C36" s="152">
        <v>-2132</v>
      </c>
      <c r="D36" s="152">
        <v>-1851</v>
      </c>
      <c r="E36" s="152">
        <v>-2132</v>
      </c>
    </row>
    <row r="37" spans="1:5" ht="12.75">
      <c r="A37" s="77" t="s">
        <v>72</v>
      </c>
      <c r="B37" s="152">
        <v>-34716</v>
      </c>
      <c r="C37" s="152">
        <v>-28955</v>
      </c>
      <c r="D37" s="152">
        <v>-34716</v>
      </c>
      <c r="E37" s="152">
        <v>-28955</v>
      </c>
    </row>
    <row r="38" spans="1:5" ht="12.75">
      <c r="A38" s="77" t="s">
        <v>73</v>
      </c>
      <c r="B38" s="152">
        <v>-1940</v>
      </c>
      <c r="C38" s="152">
        <v>-6149</v>
      </c>
      <c r="D38" s="152">
        <v>-1940</v>
      </c>
      <c r="E38" s="152">
        <v>-6149</v>
      </c>
    </row>
    <row r="39" spans="1:5" ht="12.75">
      <c r="A39" s="77"/>
      <c r="B39" s="152"/>
      <c r="C39" s="152"/>
      <c r="D39" s="152"/>
      <c r="E39" s="152"/>
    </row>
    <row r="40" spans="1:5" ht="12.75">
      <c r="A40" s="79" t="s">
        <v>74</v>
      </c>
      <c r="B40" s="162">
        <f>SUM(B35:B38)</f>
        <v>29245</v>
      </c>
      <c r="C40" s="162">
        <f>SUM(C35:C38)</f>
        <v>31913</v>
      </c>
      <c r="D40" s="162">
        <f>SUM(D35:D38)</f>
        <v>29245</v>
      </c>
      <c r="E40" s="162">
        <f>SUM(E35:E38)</f>
        <v>31913</v>
      </c>
    </row>
    <row r="41" spans="1:5" ht="12.75" customHeight="1">
      <c r="A41" s="77" t="s">
        <v>75</v>
      </c>
      <c r="B41" s="152">
        <v>-2500</v>
      </c>
      <c r="C41" s="152">
        <v>-5990</v>
      </c>
      <c r="D41" s="152">
        <v>-2500</v>
      </c>
      <c r="E41" s="152">
        <v>-5990</v>
      </c>
    </row>
    <row r="42" spans="1:5" ht="12.75">
      <c r="A42" s="81" t="s">
        <v>76</v>
      </c>
      <c r="B42" s="162">
        <f>SUM(B40:B41)</f>
        <v>26745</v>
      </c>
      <c r="C42" s="162">
        <f>SUM(C40:C41)</f>
        <v>25923</v>
      </c>
      <c r="D42" s="162">
        <f>SUM(D40:D41)</f>
        <v>26745</v>
      </c>
      <c r="E42" s="162">
        <f>SUM(E40:E41)</f>
        <v>25923</v>
      </c>
    </row>
    <row r="43" spans="1:5" ht="12.75">
      <c r="A43" s="82" t="s">
        <v>77</v>
      </c>
      <c r="B43" s="153"/>
      <c r="C43" s="155"/>
      <c r="D43" s="153"/>
      <c r="E43" s="155"/>
    </row>
    <row r="44" spans="1:5" ht="12.75">
      <c r="A44" s="77" t="s">
        <v>78</v>
      </c>
      <c r="B44" s="153"/>
      <c r="C44" s="154"/>
      <c r="D44" s="153"/>
      <c r="E44" s="154"/>
    </row>
    <row r="45" spans="1:5" ht="12.75">
      <c r="A45" s="83" t="s">
        <v>20</v>
      </c>
      <c r="B45" s="156"/>
      <c r="C45" s="157"/>
      <c r="D45" s="156"/>
      <c r="E45" s="157"/>
    </row>
    <row r="46" spans="1:5" ht="12.75">
      <c r="A46" s="82"/>
      <c r="B46" s="163"/>
      <c r="C46" s="158"/>
      <c r="D46" s="163"/>
      <c r="E46" s="158"/>
    </row>
    <row r="47" spans="1:5" ht="12.75">
      <c r="A47" s="56" t="s">
        <v>79</v>
      </c>
      <c r="B47" s="125">
        <f>SUM(B48:B51)</f>
        <v>0</v>
      </c>
      <c r="C47" s="125">
        <f>SUM(C48:C51)</f>
        <v>0</v>
      </c>
      <c r="D47" s="125">
        <f>SUM(D48:D51)</f>
        <v>0</v>
      </c>
      <c r="E47" s="125">
        <f>SUM(E48:E51)</f>
        <v>0</v>
      </c>
    </row>
    <row r="48" spans="1:5" ht="24">
      <c r="A48" s="57" t="s">
        <v>137</v>
      </c>
      <c r="B48" s="126"/>
      <c r="C48" s="124"/>
      <c r="D48" s="126"/>
      <c r="E48" s="124"/>
    </row>
    <row r="49" spans="1:5" ht="24">
      <c r="A49" s="57" t="s">
        <v>138</v>
      </c>
      <c r="B49" s="126"/>
      <c r="C49" s="124"/>
      <c r="D49" s="126"/>
      <c r="E49" s="124"/>
    </row>
    <row r="50" spans="1:5" ht="12.75">
      <c r="A50" s="55" t="s">
        <v>23</v>
      </c>
      <c r="B50" s="126"/>
      <c r="C50" s="124"/>
      <c r="D50" s="126"/>
      <c r="E50" s="124"/>
    </row>
    <row r="51" spans="1:5" ht="12.75">
      <c r="A51" s="55" t="s">
        <v>48</v>
      </c>
      <c r="B51" s="126"/>
      <c r="C51" s="124"/>
      <c r="D51" s="126"/>
      <c r="E51" s="124"/>
    </row>
    <row r="52" spans="1:5" ht="12.75">
      <c r="A52" s="55" t="s">
        <v>139</v>
      </c>
      <c r="B52" s="126"/>
      <c r="C52" s="124"/>
      <c r="D52" s="126"/>
      <c r="E52" s="124"/>
    </row>
    <row r="53" spans="1:5" ht="12.75">
      <c r="A53" s="56" t="s">
        <v>80</v>
      </c>
      <c r="B53" s="125">
        <f>B52+B47</f>
        <v>0</v>
      </c>
      <c r="C53" s="125">
        <f>C52+C47</f>
        <v>0</v>
      </c>
      <c r="D53" s="125">
        <f>D52+D47</f>
        <v>0</v>
      </c>
      <c r="E53" s="125">
        <f>E52+E47</f>
        <v>0</v>
      </c>
    </row>
    <row r="54" spans="1:5" ht="12.75">
      <c r="A54" s="56" t="s">
        <v>81</v>
      </c>
      <c r="B54" s="125">
        <f>B42+B53</f>
        <v>26745</v>
      </c>
      <c r="C54" s="125">
        <f>C42+C53</f>
        <v>25923</v>
      </c>
      <c r="D54" s="125">
        <f>D42+D53</f>
        <v>26745</v>
      </c>
      <c r="E54" s="125">
        <f>E42+E53</f>
        <v>25923</v>
      </c>
    </row>
    <row r="55" spans="1:5" ht="12.75">
      <c r="A55" s="56" t="s">
        <v>140</v>
      </c>
      <c r="B55" s="126"/>
      <c r="C55" s="124"/>
      <c r="D55" s="126"/>
      <c r="E55" s="124"/>
    </row>
    <row r="56" spans="1:5" ht="12.75">
      <c r="A56" s="55" t="s">
        <v>78</v>
      </c>
      <c r="B56" s="126">
        <f>B54</f>
        <v>26745</v>
      </c>
      <c r="C56" s="159">
        <f>C54</f>
        <v>25923</v>
      </c>
      <c r="D56" s="126">
        <f>D54</f>
        <v>26745</v>
      </c>
      <c r="E56" s="159">
        <f>E54</f>
        <v>25923</v>
      </c>
    </row>
    <row r="57" spans="1:5" ht="12.75">
      <c r="A57" s="58" t="s">
        <v>20</v>
      </c>
      <c r="B57" s="127"/>
      <c r="C57" s="127"/>
      <c r="D57" s="127"/>
      <c r="E57" s="127"/>
    </row>
    <row r="58" spans="1:5" ht="12.75">
      <c r="A58" s="82"/>
      <c r="B58" s="123"/>
      <c r="C58" s="123"/>
      <c r="D58" s="123"/>
      <c r="E58" s="123"/>
    </row>
    <row r="59" spans="1:2" ht="12.75">
      <c r="A59" s="84"/>
      <c r="B59" s="196"/>
    </row>
    <row r="60" ht="12.75">
      <c r="A60" s="5" t="s">
        <v>17</v>
      </c>
    </row>
    <row r="61" spans="1:5" ht="12.75">
      <c r="A61" s="4"/>
      <c r="B61" s="202"/>
      <c r="C61" s="85"/>
      <c r="D61" s="195"/>
      <c r="E61" s="195"/>
    </row>
    <row r="62" spans="1:2" ht="12.75">
      <c r="A62" s="1" t="s">
        <v>16</v>
      </c>
      <c r="B62" s="78" t="s">
        <v>2</v>
      </c>
    </row>
    <row r="63" spans="2:5" ht="12.75">
      <c r="B63" s="202"/>
      <c r="C63" s="85"/>
      <c r="D63" s="195"/>
      <c r="E63" s="195"/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C30">
      <selection activeCell="L43" sqref="L43"/>
    </sheetView>
  </sheetViews>
  <sheetFormatPr defaultColWidth="9.00390625" defaultRowHeight="12.75"/>
  <cols>
    <col min="1" max="1" width="62.00390625" style="0" customWidth="1"/>
    <col min="2" max="2" width="11.1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1" max="11" width="10.375" style="0" customWidth="1"/>
    <col min="12" max="12" width="14.375" style="0" customWidth="1"/>
    <col min="13" max="13" width="8.125" style="0" customWidth="1"/>
    <col min="14" max="14" width="12.25390625" style="0" bestFit="1" customWidth="1"/>
    <col min="15" max="16384" width="9.125" style="30" customWidth="1"/>
  </cols>
  <sheetData>
    <row r="1" s="16" customFormat="1" ht="12.75" hidden="1">
      <c r="K1" s="52" t="s">
        <v>87</v>
      </c>
    </row>
    <row r="2" spans="2:11" s="16" customFormat="1" ht="0.75" customHeight="1" hidden="1">
      <c r="B2" s="53"/>
      <c r="K2" s="54"/>
    </row>
    <row r="3" spans="8:11" s="16" customFormat="1" ht="12.75" hidden="1">
      <c r="H3" s="54"/>
      <c r="K3" s="54" t="s">
        <v>18</v>
      </c>
    </row>
    <row r="4" spans="6:11" s="16" customFormat="1" ht="12.75" hidden="1">
      <c r="F4" s="53"/>
      <c r="H4" s="54"/>
      <c r="K4" s="54" t="s">
        <v>90</v>
      </c>
    </row>
    <row r="5" s="16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29" t="s">
        <v>55</v>
      </c>
      <c r="K6" s="230"/>
      <c r="L6" s="230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31" t="s">
        <v>0</v>
      </c>
      <c r="B8" s="231"/>
      <c r="C8" s="231"/>
      <c r="D8" s="231"/>
      <c r="E8" s="231"/>
      <c r="F8" s="231"/>
      <c r="G8" s="31"/>
      <c r="H8" s="3"/>
      <c r="I8" s="3"/>
      <c r="J8" s="3"/>
      <c r="K8" s="3"/>
      <c r="L8" s="17"/>
      <c r="M8" s="17"/>
      <c r="N8" s="17"/>
    </row>
    <row r="9" spans="1:14" ht="14.25">
      <c r="A9" s="235" t="s">
        <v>19</v>
      </c>
      <c r="B9" s="235"/>
      <c r="C9" s="235"/>
      <c r="D9" s="235"/>
      <c r="E9" s="235"/>
      <c r="F9" s="235"/>
      <c r="G9" s="6"/>
      <c r="H9" s="6"/>
      <c r="I9" s="6"/>
      <c r="J9" s="6"/>
      <c r="K9" s="6"/>
      <c r="L9" s="9"/>
      <c r="M9" s="9"/>
      <c r="N9" s="11"/>
    </row>
    <row r="10" spans="1:14" ht="12.75">
      <c r="A10" s="232" t="s">
        <v>219</v>
      </c>
      <c r="B10" s="232"/>
      <c r="C10" s="232"/>
      <c r="D10" s="232"/>
      <c r="E10" s="232"/>
      <c r="F10" s="232"/>
      <c r="G10" s="4"/>
      <c r="H10" s="1"/>
      <c r="I10" s="1"/>
      <c r="J10" s="1"/>
      <c r="K10" s="1"/>
      <c r="L10" s="18"/>
      <c r="M10" s="18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8"/>
      <c r="M11" s="18"/>
      <c r="N11" s="11"/>
    </row>
    <row r="12" spans="1:14" ht="12.75">
      <c r="A12" s="228" t="s">
        <v>131</v>
      </c>
      <c r="B12" s="228"/>
      <c r="C12" s="228"/>
      <c r="D12" s="228"/>
      <c r="E12" s="228"/>
      <c r="F12" s="228"/>
      <c r="G12" s="32"/>
      <c r="H12" s="3"/>
      <c r="I12" s="3"/>
      <c r="J12" s="3"/>
      <c r="K12" s="3"/>
      <c r="L12" s="12"/>
      <c r="M12" s="12"/>
      <c r="N12" s="12"/>
    </row>
    <row r="13" spans="1:14" ht="12.75">
      <c r="A13" s="228" t="s">
        <v>56</v>
      </c>
      <c r="B13" s="228"/>
      <c r="C13" s="228"/>
      <c r="D13" s="228"/>
      <c r="E13" s="228"/>
      <c r="F13" s="228"/>
      <c r="G13" s="32"/>
      <c r="H13" s="3"/>
      <c r="I13" s="3"/>
      <c r="J13" s="3"/>
      <c r="K13" s="3"/>
      <c r="L13" s="12"/>
      <c r="M13" s="19"/>
      <c r="N13" s="19"/>
    </row>
    <row r="14" spans="1:14" ht="12.75">
      <c r="A14" s="221"/>
      <c r="B14" s="221"/>
      <c r="C14" s="221"/>
      <c r="D14" s="221"/>
      <c r="E14" s="221"/>
      <c r="F14" s="221"/>
      <c r="G14" s="221"/>
      <c r="H14" s="221"/>
      <c r="I14" s="34"/>
      <c r="J14" s="34"/>
      <c r="K14" s="34"/>
      <c r="L14" s="2" t="s">
        <v>3</v>
      </c>
      <c r="N14" s="2"/>
    </row>
    <row r="15" spans="1:14" ht="28.5" customHeight="1">
      <c r="A15" s="233" t="s">
        <v>5</v>
      </c>
      <c r="B15" s="218" t="s">
        <v>4</v>
      </c>
      <c r="C15" s="219"/>
      <c r="D15" s="220"/>
      <c r="E15" s="216" t="s">
        <v>11</v>
      </c>
      <c r="F15" s="216" t="s">
        <v>7</v>
      </c>
      <c r="G15" s="216" t="s">
        <v>22</v>
      </c>
      <c r="H15" s="216" t="s">
        <v>21</v>
      </c>
      <c r="I15" s="216" t="s">
        <v>23</v>
      </c>
      <c r="J15" s="216" t="s">
        <v>48</v>
      </c>
      <c r="K15" s="216" t="s">
        <v>12</v>
      </c>
      <c r="L15" s="216" t="s">
        <v>8</v>
      </c>
      <c r="M15" s="216" t="s">
        <v>20</v>
      </c>
      <c r="N15" s="216" t="s">
        <v>24</v>
      </c>
    </row>
    <row r="16" spans="1:14" ht="94.5" customHeight="1">
      <c r="A16" s="234"/>
      <c r="B16" s="36" t="s">
        <v>4</v>
      </c>
      <c r="C16" s="37" t="s">
        <v>9</v>
      </c>
      <c r="D16" s="37" t="s">
        <v>10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27"/>
    </row>
    <row r="17" spans="1:14" s="51" customFormat="1" ht="17.25" customHeight="1">
      <c r="A17" s="48" t="s">
        <v>6</v>
      </c>
      <c r="B17" s="49">
        <v>1</v>
      </c>
      <c r="C17" s="49">
        <v>2</v>
      </c>
      <c r="D17" s="50">
        <v>3</v>
      </c>
      <c r="E17" s="49">
        <v>4</v>
      </c>
      <c r="F17" s="49">
        <v>5</v>
      </c>
      <c r="G17" s="49">
        <v>6</v>
      </c>
      <c r="H17" s="49">
        <v>7</v>
      </c>
      <c r="I17" s="49">
        <v>8</v>
      </c>
      <c r="J17" s="49">
        <v>9</v>
      </c>
      <c r="K17" s="49">
        <v>10</v>
      </c>
      <c r="L17" s="49">
        <v>11</v>
      </c>
      <c r="M17" s="49">
        <v>12</v>
      </c>
      <c r="N17" s="49">
        <v>13</v>
      </c>
    </row>
    <row r="18" spans="1:14" ht="17.25" customHeight="1">
      <c r="A18" s="222" t="s">
        <v>46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6"/>
    </row>
    <row r="19" spans="1:14" ht="31.5" customHeight="1">
      <c r="A19" s="22" t="s">
        <v>222</v>
      </c>
      <c r="B19" s="21">
        <v>730000</v>
      </c>
      <c r="C19" s="21"/>
      <c r="D19" s="26">
        <f>B19+C19</f>
        <v>730000</v>
      </c>
      <c r="E19" s="21"/>
      <c r="F19" s="21"/>
      <c r="G19" s="26"/>
      <c r="H19" s="33"/>
      <c r="I19" s="33"/>
      <c r="J19" s="33"/>
      <c r="K19" s="164">
        <v>66592</v>
      </c>
      <c r="L19" s="164">
        <f>D19+K19</f>
        <v>796592</v>
      </c>
      <c r="M19" s="164"/>
      <c r="N19" s="164">
        <f>L19+M19</f>
        <v>796592</v>
      </c>
    </row>
    <row r="20" spans="1:14" ht="24">
      <c r="A20" s="23" t="s">
        <v>13</v>
      </c>
      <c r="B20" s="41"/>
      <c r="C20" s="41"/>
      <c r="D20" s="41"/>
      <c r="E20" s="41"/>
      <c r="F20" s="41"/>
      <c r="G20" s="42"/>
      <c r="H20" s="38"/>
      <c r="I20" s="38"/>
      <c r="J20" s="38"/>
      <c r="K20" s="38"/>
      <c r="L20" s="43"/>
      <c r="M20" s="39"/>
      <c r="N20" s="43"/>
    </row>
    <row r="21" spans="1:14" ht="18.75" customHeight="1">
      <c r="A21" s="46" t="s">
        <v>15</v>
      </c>
      <c r="B21" s="41">
        <f>B19+B20</f>
        <v>730000</v>
      </c>
      <c r="C21" s="41"/>
      <c r="D21" s="41">
        <f>B21+C21</f>
        <v>730000</v>
      </c>
      <c r="E21" s="41"/>
      <c r="F21" s="41"/>
      <c r="G21" s="42"/>
      <c r="H21" s="38"/>
      <c r="I21" s="38"/>
      <c r="J21" s="38"/>
      <c r="K21" s="165">
        <f>K19+K20</f>
        <v>66592</v>
      </c>
      <c r="L21" s="41">
        <f>D21+K21</f>
        <v>796592</v>
      </c>
      <c r="M21" s="41"/>
      <c r="N21" s="41">
        <f>L21+M21</f>
        <v>796592</v>
      </c>
    </row>
    <row r="22" spans="1:14" s="47" customFormat="1" ht="24">
      <c r="A22" s="46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s="20" customFormat="1" ht="25.5" customHeight="1">
      <c r="A23" s="23" t="s">
        <v>25</v>
      </c>
      <c r="B23" s="40"/>
      <c r="C23" s="40"/>
      <c r="D23" s="44"/>
      <c r="E23" s="40"/>
      <c r="F23" s="40"/>
      <c r="G23" s="45"/>
      <c r="H23" s="40"/>
      <c r="I23" s="40"/>
      <c r="J23" s="40"/>
      <c r="K23" s="40"/>
      <c r="L23" s="40"/>
      <c r="M23" s="45"/>
      <c r="N23" s="40"/>
    </row>
    <row r="24" spans="1:14" s="20" customFormat="1" ht="24">
      <c r="A24" s="23" t="s">
        <v>49</v>
      </c>
      <c r="B24" s="23"/>
      <c r="C24" s="40"/>
      <c r="D24" s="24"/>
      <c r="E24" s="40"/>
      <c r="F24" s="40"/>
      <c r="G24" s="44"/>
      <c r="H24" s="40"/>
      <c r="I24" s="40"/>
      <c r="J24" s="40"/>
      <c r="K24" s="40"/>
      <c r="L24" s="40"/>
      <c r="M24" s="44"/>
      <c r="N24" s="23"/>
    </row>
    <row r="25" spans="1:14" s="47" customFormat="1" ht="12">
      <c r="A25" s="46" t="s">
        <v>51</v>
      </c>
      <c r="B25" s="46"/>
      <c r="C25" s="46"/>
      <c r="D25" s="46"/>
      <c r="E25" s="46"/>
      <c r="F25" s="46"/>
      <c r="G25" s="46"/>
      <c r="H25" s="46"/>
      <c r="I25" s="46"/>
      <c r="J25" s="46"/>
      <c r="K25" s="41">
        <v>25923</v>
      </c>
      <c r="L25" s="41">
        <f>K25</f>
        <v>25923</v>
      </c>
      <c r="M25" s="41"/>
      <c r="N25" s="41">
        <f>L25+M25</f>
        <v>25923</v>
      </c>
    </row>
    <row r="26" spans="1:14" s="20" customFormat="1" ht="12">
      <c r="A26" s="46" t="s">
        <v>52</v>
      </c>
      <c r="B26" s="23"/>
      <c r="C26" s="23"/>
      <c r="D26" s="24"/>
      <c r="E26" s="40"/>
      <c r="F26" s="40"/>
      <c r="G26" s="44"/>
      <c r="H26" s="40"/>
      <c r="I26" s="40"/>
      <c r="J26" s="40"/>
      <c r="K26" s="40"/>
      <c r="L26" s="40"/>
      <c r="M26" s="44"/>
      <c r="N26" s="23"/>
    </row>
    <row r="27" spans="1:14" s="20" customFormat="1" ht="24.75" customHeight="1">
      <c r="A27" s="46" t="s">
        <v>26</v>
      </c>
      <c r="B27" s="23"/>
      <c r="C27" s="23"/>
      <c r="D27" s="24"/>
      <c r="E27" s="23"/>
      <c r="F27" s="23"/>
      <c r="G27" s="24"/>
      <c r="H27" s="23"/>
      <c r="I27" s="23"/>
      <c r="J27" s="23"/>
      <c r="K27" s="23"/>
      <c r="L27" s="23"/>
      <c r="M27" s="25"/>
      <c r="N27" s="25"/>
    </row>
    <row r="28" spans="1:14" s="20" customFormat="1" ht="24.75" customHeight="1">
      <c r="A28" s="23" t="s">
        <v>27</v>
      </c>
      <c r="B28" s="23"/>
      <c r="C28" s="23"/>
      <c r="D28" s="24"/>
      <c r="E28" s="23"/>
      <c r="F28" s="23"/>
      <c r="G28" s="24"/>
      <c r="H28" s="23"/>
      <c r="I28" s="23"/>
      <c r="J28" s="23"/>
      <c r="K28" s="23"/>
      <c r="L28" s="23"/>
      <c r="M28" s="25"/>
      <c r="N28" s="25"/>
    </row>
    <row r="29" spans="1:14" s="20" customFormat="1" ht="12">
      <c r="A29" s="46" t="s">
        <v>28</v>
      </c>
      <c r="B29" s="23"/>
      <c r="C29" s="23"/>
      <c r="D29" s="24"/>
      <c r="E29" s="23"/>
      <c r="F29" s="23"/>
      <c r="G29" s="24"/>
      <c r="H29" s="23"/>
      <c r="I29" s="23"/>
      <c r="J29" s="23"/>
      <c r="K29" s="23"/>
      <c r="L29" s="23"/>
      <c r="M29" s="25"/>
      <c r="N29" s="25"/>
    </row>
    <row r="30" spans="1:14" s="20" customFormat="1" ht="15" customHeight="1">
      <c r="A30" s="23" t="s">
        <v>29</v>
      </c>
      <c r="B30" s="23"/>
      <c r="C30" s="23"/>
      <c r="D30" s="24"/>
      <c r="E30" s="23"/>
      <c r="F30" s="23"/>
      <c r="G30" s="24"/>
      <c r="H30" s="23"/>
      <c r="I30" s="23"/>
      <c r="J30" s="23"/>
      <c r="K30" s="23"/>
      <c r="L30" s="23"/>
      <c r="M30" s="25"/>
      <c r="N30" s="25"/>
    </row>
    <row r="31" spans="1:14" s="20" customFormat="1" ht="12">
      <c r="A31" s="23" t="s">
        <v>30</v>
      </c>
      <c r="B31" s="23"/>
      <c r="C31" s="23"/>
      <c r="D31" s="24"/>
      <c r="E31" s="23"/>
      <c r="F31" s="23"/>
      <c r="G31" s="24"/>
      <c r="H31" s="23"/>
      <c r="I31" s="23"/>
      <c r="J31" s="23"/>
      <c r="K31" s="23"/>
      <c r="L31" s="23"/>
      <c r="M31" s="25"/>
      <c r="N31" s="25"/>
    </row>
    <row r="32" spans="1:14" s="20" customFormat="1" ht="15" customHeight="1">
      <c r="A32" s="20" t="s">
        <v>31</v>
      </c>
      <c r="B32" s="23"/>
      <c r="C32" s="23"/>
      <c r="D32" s="24"/>
      <c r="E32" s="23"/>
      <c r="F32" s="23"/>
      <c r="G32" s="24"/>
      <c r="H32" s="23"/>
      <c r="I32" s="23"/>
      <c r="J32" s="23"/>
      <c r="K32" s="23"/>
      <c r="L32" s="23"/>
      <c r="M32" s="25"/>
      <c r="N32" s="25"/>
    </row>
    <row r="33" spans="1:14" s="20" customFormat="1" ht="28.5" customHeight="1">
      <c r="A33" s="23" t="s">
        <v>32</v>
      </c>
      <c r="B33" s="23"/>
      <c r="C33" s="23"/>
      <c r="D33" s="24"/>
      <c r="E33" s="23"/>
      <c r="F33" s="23"/>
      <c r="G33" s="24"/>
      <c r="H33" s="23"/>
      <c r="I33" s="23"/>
      <c r="J33" s="23"/>
      <c r="K33" s="23"/>
      <c r="L33" s="23"/>
      <c r="M33" s="25"/>
      <c r="N33" s="25"/>
    </row>
    <row r="34" spans="1:14" s="20" customFormat="1" ht="12">
      <c r="A34" s="23" t="s">
        <v>33</v>
      </c>
      <c r="B34" s="23"/>
      <c r="C34" s="23"/>
      <c r="D34" s="24"/>
      <c r="E34" s="23"/>
      <c r="F34" s="23"/>
      <c r="G34" s="24"/>
      <c r="H34" s="23"/>
      <c r="I34" s="23"/>
      <c r="J34" s="23"/>
      <c r="K34" s="23"/>
      <c r="L34" s="23"/>
      <c r="M34" s="25"/>
      <c r="N34" s="25"/>
    </row>
    <row r="35" spans="1:14" s="47" customFormat="1" ht="29.25" customHeight="1">
      <c r="A35" s="22" t="s">
        <v>225</v>
      </c>
      <c r="B35" s="21">
        <f>B21</f>
        <v>730000</v>
      </c>
      <c r="C35" s="21"/>
      <c r="D35" s="26">
        <f>D21</f>
        <v>730000</v>
      </c>
      <c r="E35" s="21"/>
      <c r="F35" s="21"/>
      <c r="G35" s="26"/>
      <c r="H35" s="33"/>
      <c r="I35" s="33"/>
      <c r="J35" s="33"/>
      <c r="K35" s="164">
        <f>K21+K25</f>
        <v>92515</v>
      </c>
      <c r="L35" s="164">
        <f>L21+L25</f>
        <v>822515</v>
      </c>
      <c r="M35" s="164"/>
      <c r="N35" s="164">
        <f>N21+N25</f>
        <v>822515</v>
      </c>
    </row>
    <row r="36" spans="1:14" ht="17.25" customHeight="1">
      <c r="A36" s="222" t="s">
        <v>14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4"/>
    </row>
    <row r="37" spans="1:14" ht="31.5" customHeight="1">
      <c r="A37" s="22" t="s">
        <v>223</v>
      </c>
      <c r="B37" s="21">
        <f>B35</f>
        <v>730000</v>
      </c>
      <c r="C37" s="21"/>
      <c r="D37" s="26">
        <f>D35</f>
        <v>730000</v>
      </c>
      <c r="E37" s="21"/>
      <c r="F37" s="21"/>
      <c r="G37" s="26"/>
      <c r="H37" s="33"/>
      <c r="I37" s="33"/>
      <c r="J37" s="33"/>
      <c r="K37" s="164">
        <v>144255</v>
      </c>
      <c r="L37" s="164">
        <f>SUM(D37:K37)</f>
        <v>874255</v>
      </c>
      <c r="M37" s="164"/>
      <c r="N37" s="164">
        <f>SUM(L37)</f>
        <v>874255</v>
      </c>
    </row>
    <row r="38" spans="1:14" ht="24">
      <c r="A38" s="23" t="s">
        <v>42</v>
      </c>
      <c r="B38" s="41"/>
      <c r="C38" s="41"/>
      <c r="D38" s="41"/>
      <c r="E38" s="41"/>
      <c r="F38" s="41"/>
      <c r="G38" s="42"/>
      <c r="H38" s="38"/>
      <c r="I38" s="38"/>
      <c r="J38" s="38"/>
      <c r="K38" s="38"/>
      <c r="L38" s="43"/>
      <c r="M38" s="39"/>
      <c r="N38" s="43"/>
    </row>
    <row r="39" spans="1:14" ht="12.75">
      <c r="A39" s="46" t="s">
        <v>43</v>
      </c>
      <c r="B39" s="41">
        <f>B37+B38</f>
        <v>730000</v>
      </c>
      <c r="C39" s="41"/>
      <c r="D39" s="41">
        <f>B39+C39</f>
        <v>730000</v>
      </c>
      <c r="E39" s="41"/>
      <c r="F39" s="41"/>
      <c r="G39" s="42"/>
      <c r="H39" s="38"/>
      <c r="I39" s="38"/>
      <c r="J39" s="38"/>
      <c r="K39" s="165">
        <f>K37+K38</f>
        <v>144255</v>
      </c>
      <c r="L39" s="41">
        <f>D39+K39</f>
        <v>874255</v>
      </c>
      <c r="M39" s="41"/>
      <c r="N39" s="41">
        <f>L39+M39</f>
        <v>874255</v>
      </c>
    </row>
    <row r="40" spans="1:14" s="47" customFormat="1" ht="24">
      <c r="A40" s="46" t="s">
        <v>44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s="20" customFormat="1" ht="25.5" customHeight="1">
      <c r="A41" s="23" t="s">
        <v>45</v>
      </c>
      <c r="B41" s="40"/>
      <c r="C41" s="40"/>
      <c r="D41" s="44"/>
      <c r="E41" s="40"/>
      <c r="F41" s="40"/>
      <c r="G41" s="45"/>
      <c r="H41" s="40"/>
      <c r="I41" s="40"/>
      <c r="J41" s="40"/>
      <c r="K41" s="40"/>
      <c r="L41" s="40"/>
      <c r="M41" s="45"/>
      <c r="N41" s="40"/>
    </row>
    <row r="42" spans="1:14" s="20" customFormat="1" ht="24">
      <c r="A42" s="23" t="s">
        <v>50</v>
      </c>
      <c r="B42" s="23"/>
      <c r="C42" s="40"/>
      <c r="D42" s="24"/>
      <c r="E42" s="40"/>
      <c r="F42" s="40"/>
      <c r="G42" s="44"/>
      <c r="H42" s="40"/>
      <c r="I42" s="40"/>
      <c r="J42" s="40"/>
      <c r="K42" s="40"/>
      <c r="L42" s="40"/>
      <c r="M42" s="44"/>
      <c r="N42" s="23"/>
    </row>
    <row r="43" spans="1:14" s="47" customFormat="1" ht="19.5" customHeight="1">
      <c r="A43" s="46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1">
        <v>26745</v>
      </c>
      <c r="L43" s="41">
        <f>K43</f>
        <v>26745</v>
      </c>
      <c r="M43" s="41"/>
      <c r="N43" s="41">
        <f>L43+M43</f>
        <v>26745</v>
      </c>
    </row>
    <row r="44" spans="1:14" s="20" customFormat="1" ht="20.25" customHeight="1">
      <c r="A44" s="46" t="s">
        <v>54</v>
      </c>
      <c r="B44" s="23"/>
      <c r="C44" s="23"/>
      <c r="D44" s="24"/>
      <c r="E44" s="40"/>
      <c r="F44" s="40"/>
      <c r="G44" s="44"/>
      <c r="H44" s="40"/>
      <c r="I44" s="40"/>
      <c r="J44" s="40"/>
      <c r="K44" s="199"/>
      <c r="L44" s="199"/>
      <c r="M44" s="200"/>
      <c r="N44" s="201">
        <f>SUM(K44)</f>
        <v>0</v>
      </c>
    </row>
    <row r="45" spans="1:14" s="20" customFormat="1" ht="16.5" customHeight="1">
      <c r="A45" s="46" t="s">
        <v>34</v>
      </c>
      <c r="B45" s="23"/>
      <c r="C45" s="23"/>
      <c r="D45" s="24"/>
      <c r="E45" s="23"/>
      <c r="F45" s="23"/>
      <c r="G45" s="24"/>
      <c r="H45" s="23"/>
      <c r="I45" s="23"/>
      <c r="J45" s="23"/>
      <c r="K45" s="23"/>
      <c r="L45" s="23"/>
      <c r="M45" s="25"/>
      <c r="N45" s="25"/>
    </row>
    <row r="46" spans="1:14" s="20" customFormat="1" ht="17.25" customHeight="1">
      <c r="A46" s="23" t="s">
        <v>35</v>
      </c>
      <c r="B46" s="23"/>
      <c r="C46" s="23"/>
      <c r="D46" s="24"/>
      <c r="E46" s="23"/>
      <c r="F46" s="23"/>
      <c r="G46" s="24"/>
      <c r="H46" s="23"/>
      <c r="I46" s="23"/>
      <c r="J46" s="23"/>
      <c r="K46" s="23"/>
      <c r="L46" s="23"/>
      <c r="M46" s="25"/>
      <c r="N46" s="25"/>
    </row>
    <row r="47" spans="1:14" s="20" customFormat="1" ht="12">
      <c r="A47" s="46" t="s">
        <v>36</v>
      </c>
      <c r="B47" s="23"/>
      <c r="C47" s="23"/>
      <c r="D47" s="24"/>
      <c r="E47" s="23"/>
      <c r="F47" s="23"/>
      <c r="G47" s="24"/>
      <c r="H47" s="23"/>
      <c r="I47" s="23"/>
      <c r="J47" s="23"/>
      <c r="K47" s="23"/>
      <c r="L47" s="23"/>
      <c r="M47" s="25"/>
      <c r="N47" s="25"/>
    </row>
    <row r="48" spans="1:14" s="20" customFormat="1" ht="15" customHeight="1">
      <c r="A48" s="23" t="s">
        <v>37</v>
      </c>
      <c r="B48" s="23"/>
      <c r="C48" s="23"/>
      <c r="D48" s="24"/>
      <c r="E48" s="23"/>
      <c r="F48" s="23"/>
      <c r="G48" s="24"/>
      <c r="H48" s="23"/>
      <c r="I48" s="23"/>
      <c r="J48" s="23"/>
      <c r="K48" s="23"/>
      <c r="L48" s="23"/>
      <c r="M48" s="25"/>
      <c r="N48" s="25"/>
    </row>
    <row r="49" spans="1:14" s="20" customFormat="1" ht="12">
      <c r="A49" s="23" t="s">
        <v>38</v>
      </c>
      <c r="B49" s="23"/>
      <c r="C49" s="23"/>
      <c r="D49" s="24"/>
      <c r="E49" s="23"/>
      <c r="F49" s="23"/>
      <c r="G49" s="24"/>
      <c r="H49" s="23"/>
      <c r="I49" s="23"/>
      <c r="J49" s="23"/>
      <c r="K49" s="23"/>
      <c r="L49" s="23"/>
      <c r="M49" s="25"/>
      <c r="N49" s="25"/>
    </row>
    <row r="50" spans="1:14" s="20" customFormat="1" ht="12">
      <c r="A50" s="20" t="s">
        <v>39</v>
      </c>
      <c r="B50" s="23"/>
      <c r="C50" s="23"/>
      <c r="D50" s="24"/>
      <c r="E50" s="23"/>
      <c r="F50" s="23"/>
      <c r="G50" s="24"/>
      <c r="H50" s="23"/>
      <c r="I50" s="23"/>
      <c r="J50" s="23"/>
      <c r="K50" s="23"/>
      <c r="L50" s="23"/>
      <c r="M50" s="25"/>
      <c r="N50" s="25"/>
    </row>
    <row r="51" spans="1:14" s="20" customFormat="1" ht="24">
      <c r="A51" s="23" t="s">
        <v>40</v>
      </c>
      <c r="B51" s="23"/>
      <c r="C51" s="23"/>
      <c r="D51" s="24"/>
      <c r="E51" s="23"/>
      <c r="F51" s="23"/>
      <c r="G51" s="24"/>
      <c r="H51" s="23"/>
      <c r="I51" s="23"/>
      <c r="J51" s="23"/>
      <c r="K51" s="23"/>
      <c r="L51" s="23"/>
      <c r="M51" s="25"/>
      <c r="N51" s="25"/>
    </row>
    <row r="52" spans="1:14" s="20" customFormat="1" ht="12">
      <c r="A52" s="23" t="s">
        <v>41</v>
      </c>
      <c r="B52" s="23"/>
      <c r="C52" s="23"/>
      <c r="D52" s="24"/>
      <c r="E52" s="23"/>
      <c r="F52" s="23"/>
      <c r="G52" s="24"/>
      <c r="H52" s="23"/>
      <c r="I52" s="23"/>
      <c r="J52" s="23"/>
      <c r="K52" s="23"/>
      <c r="L52" s="23"/>
      <c r="M52" s="25"/>
      <c r="N52" s="25"/>
    </row>
    <row r="53" spans="1:14" ht="29.25" customHeight="1">
      <c r="A53" s="22" t="s">
        <v>224</v>
      </c>
      <c r="B53" s="21">
        <f>B39</f>
        <v>730000</v>
      </c>
      <c r="C53" s="21"/>
      <c r="D53" s="26">
        <f>D39</f>
        <v>730000</v>
      </c>
      <c r="E53" s="21"/>
      <c r="F53" s="21"/>
      <c r="G53" s="26"/>
      <c r="H53" s="33"/>
      <c r="I53" s="33"/>
      <c r="J53" s="33"/>
      <c r="K53" s="164">
        <f>SUM(K39:K44)</f>
        <v>171000</v>
      </c>
      <c r="L53" s="164">
        <f>SUM(L38:L44)</f>
        <v>901000</v>
      </c>
      <c r="M53" s="164"/>
      <c r="N53" s="164">
        <f>SUM(N39:N44)</f>
        <v>901000</v>
      </c>
    </row>
    <row r="54" spans="1:14" ht="12.75">
      <c r="A54" s="27"/>
      <c r="B54" s="28"/>
      <c r="C54" s="28"/>
      <c r="D54" s="28"/>
      <c r="E54" s="28"/>
      <c r="F54" s="28"/>
      <c r="G54" s="28"/>
      <c r="H54" s="29"/>
      <c r="I54" s="29"/>
      <c r="J54" s="29"/>
      <c r="K54" s="29"/>
      <c r="L54" s="30"/>
      <c r="M54" s="30"/>
      <c r="N54" s="30"/>
    </row>
    <row r="55" spans="1:11" ht="12.75">
      <c r="A55" s="5" t="s">
        <v>17</v>
      </c>
      <c r="B55" s="13"/>
      <c r="C55" s="13"/>
      <c r="D55" s="13"/>
      <c r="E55" s="13"/>
      <c r="F55" s="14" t="s">
        <v>57</v>
      </c>
      <c r="G55" s="14"/>
      <c r="H55" s="14"/>
      <c r="I55" s="14"/>
      <c r="J55" s="14"/>
      <c r="K55" s="14"/>
    </row>
    <row r="56" spans="1:11" ht="12.75">
      <c r="A56" s="4"/>
      <c r="B56" s="13"/>
      <c r="C56" s="13"/>
      <c r="D56" s="13"/>
      <c r="E56" s="13"/>
      <c r="F56" s="14" t="s">
        <v>2</v>
      </c>
      <c r="G56" s="14"/>
      <c r="H56" s="15"/>
      <c r="I56" s="35"/>
      <c r="J56" s="35"/>
      <c r="K56" s="35"/>
    </row>
    <row r="57" spans="1:11" ht="12.75">
      <c r="A57" s="1" t="s">
        <v>16</v>
      </c>
      <c r="B57" s="13"/>
      <c r="C57" s="13"/>
      <c r="D57" s="13"/>
      <c r="E57" s="13"/>
      <c r="F57" s="14" t="s">
        <v>1</v>
      </c>
      <c r="G57" s="14"/>
      <c r="H57" s="15"/>
      <c r="I57" s="35"/>
      <c r="J57" s="35"/>
      <c r="K57" s="35"/>
    </row>
    <row r="59" spans="1:14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</sheetData>
  <sheetProtection/>
  <mergeCells count="21">
    <mergeCell ref="A9:F9"/>
    <mergeCell ref="K15:K16"/>
    <mergeCell ref="F15:F16"/>
    <mergeCell ref="E15:E16"/>
    <mergeCell ref="A13:F13"/>
    <mergeCell ref="I15:I16"/>
    <mergeCell ref="J6:L6"/>
    <mergeCell ref="A8:F8"/>
    <mergeCell ref="A10:F10"/>
    <mergeCell ref="A12:F12"/>
    <mergeCell ref="A15:A16"/>
    <mergeCell ref="H15:H16"/>
    <mergeCell ref="J15:J16"/>
    <mergeCell ref="G15:G16"/>
    <mergeCell ref="B15:D15"/>
    <mergeCell ref="A14:H14"/>
    <mergeCell ref="A36:N36"/>
    <mergeCell ref="A18:N18"/>
    <mergeCell ref="L15:L16"/>
    <mergeCell ref="M15:M16"/>
    <mergeCell ref="N15:N16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3"/>
  <sheetViews>
    <sheetView zoomScalePageLayoutView="0" workbookViewId="0" topLeftCell="B25">
      <selection activeCell="C35" sqref="C35"/>
    </sheetView>
  </sheetViews>
  <sheetFormatPr defaultColWidth="9.00390625" defaultRowHeight="12.75"/>
  <cols>
    <col min="1" max="1" width="0.12890625" style="115" hidden="1" customWidth="1"/>
    <col min="2" max="2" width="74.125" style="115" customWidth="1"/>
    <col min="3" max="3" width="20.375" style="115" customWidth="1"/>
    <col min="4" max="4" width="20.625" style="115" customWidth="1"/>
    <col min="5" max="5" width="11.25390625" style="115" customWidth="1"/>
    <col min="6" max="6" width="11.125" style="115" customWidth="1"/>
    <col min="7" max="16384" width="9.125" style="115" customWidth="1"/>
  </cols>
  <sheetData>
    <row r="1" ht="0.75" customHeight="1" hidden="1"/>
    <row r="2" ht="12.75" hidden="1"/>
    <row r="3" spans="2:5" ht="12.75" hidden="1">
      <c r="B3" s="116"/>
      <c r="C3" s="116"/>
      <c r="D3" s="116"/>
      <c r="E3" s="116"/>
    </row>
    <row r="4" spans="2:5" ht="12.75" hidden="1">
      <c r="B4" s="116"/>
      <c r="C4" s="116"/>
      <c r="D4" s="86"/>
      <c r="E4" s="67" t="s">
        <v>87</v>
      </c>
    </row>
    <row r="5" spans="2:5" ht="12.75" hidden="1">
      <c r="B5" s="116"/>
      <c r="C5" s="116"/>
      <c r="D5" s="87"/>
      <c r="E5" s="68" t="s">
        <v>88</v>
      </c>
    </row>
    <row r="6" spans="2:5" ht="12.75" hidden="1">
      <c r="B6" s="116"/>
      <c r="C6" s="116"/>
      <c r="D6" s="87"/>
      <c r="E6" s="68" t="s">
        <v>18</v>
      </c>
    </row>
    <row r="7" spans="2:5" ht="12.75" hidden="1">
      <c r="B7" s="116"/>
      <c r="C7" s="116"/>
      <c r="D7" s="87"/>
      <c r="E7" s="68" t="s">
        <v>89</v>
      </c>
    </row>
    <row r="8" spans="2:5" ht="12.75" hidden="1">
      <c r="B8" s="116"/>
      <c r="C8" s="116"/>
      <c r="D8" s="87"/>
      <c r="E8" s="116"/>
    </row>
    <row r="9" spans="2:5" ht="12.75">
      <c r="B9" s="116"/>
      <c r="C9" s="116"/>
      <c r="D9" s="87"/>
      <c r="E9" s="116"/>
    </row>
    <row r="10" spans="2:5" ht="12.75">
      <c r="B10" s="116"/>
      <c r="C10" s="206" t="s">
        <v>133</v>
      </c>
      <c r="D10" s="206"/>
      <c r="E10" s="206"/>
    </row>
    <row r="11" spans="2:3" ht="12.75">
      <c r="B11" s="116"/>
      <c r="C11" s="116"/>
    </row>
    <row r="12" spans="2:5" ht="16.5">
      <c r="B12" s="212" t="s">
        <v>0</v>
      </c>
      <c r="C12" s="212"/>
      <c r="D12" s="212"/>
      <c r="E12" s="212"/>
    </row>
    <row r="13" spans="2:5" ht="14.25">
      <c r="B13" s="211" t="s">
        <v>134</v>
      </c>
      <c r="C13" s="211"/>
      <c r="D13" s="211"/>
      <c r="E13" s="211"/>
    </row>
    <row r="14" spans="2:5" ht="14.25">
      <c r="B14" s="88"/>
      <c r="C14" s="88"/>
      <c r="D14" s="88"/>
      <c r="E14" s="88"/>
    </row>
    <row r="15" spans="2:5" ht="12.75" customHeight="1">
      <c r="B15" s="208" t="s">
        <v>221</v>
      </c>
      <c r="C15" s="209"/>
      <c r="D15" s="209"/>
      <c r="E15" s="209"/>
    </row>
    <row r="16" spans="2:5" ht="12" customHeight="1">
      <c r="B16" s="89"/>
      <c r="C16" s="90"/>
      <c r="D16" s="90"/>
      <c r="E16" s="90"/>
    </row>
    <row r="17" spans="2:5" ht="14.25">
      <c r="B17" s="211" t="s">
        <v>131</v>
      </c>
      <c r="C17" s="211"/>
      <c r="D17" s="211"/>
      <c r="E17" s="211"/>
    </row>
    <row r="18" spans="2:5" ht="12.75">
      <c r="B18" s="238" t="s">
        <v>130</v>
      </c>
      <c r="C18" s="238"/>
      <c r="D18" s="238"/>
      <c r="E18" s="238"/>
    </row>
    <row r="19" spans="2:5" ht="12.75">
      <c r="B19" s="29"/>
      <c r="C19" s="29"/>
      <c r="D19" s="91" t="s">
        <v>59</v>
      </c>
      <c r="E19" s="29"/>
    </row>
    <row r="20" spans="2:5" ht="47.25" customHeight="1">
      <c r="B20" s="59" t="s">
        <v>60</v>
      </c>
      <c r="C20" s="92" t="s">
        <v>91</v>
      </c>
      <c r="D20" s="92" t="s">
        <v>92</v>
      </c>
      <c r="E20" s="3"/>
    </row>
    <row r="21" spans="2:4" ht="14.25" customHeight="1">
      <c r="B21" s="65" t="s">
        <v>93</v>
      </c>
      <c r="C21" s="93">
        <f>SUM(C22,C30)</f>
        <v>-18150</v>
      </c>
      <c r="D21" s="93">
        <f>SUM(D22,D30)</f>
        <v>-28443</v>
      </c>
    </row>
    <row r="22" spans="2:4" ht="26.25" customHeight="1">
      <c r="B22" s="63" t="s">
        <v>94</v>
      </c>
      <c r="C22" s="93">
        <f>SUM(C23:C29)</f>
        <v>35457</v>
      </c>
      <c r="D22" s="93">
        <f>SUM(D23:D29)</f>
        <v>41508</v>
      </c>
    </row>
    <row r="23" spans="2:5" ht="14.25" customHeight="1">
      <c r="B23" s="60" t="s">
        <v>95</v>
      </c>
      <c r="C23" s="94">
        <v>128391</v>
      </c>
      <c r="D23" s="94">
        <v>123907</v>
      </c>
      <c r="E23" s="94"/>
    </row>
    <row r="24" spans="2:4" ht="13.5" customHeight="1">
      <c r="B24" s="60" t="s">
        <v>96</v>
      </c>
      <c r="C24" s="95">
        <v>-65090</v>
      </c>
      <c r="D24" s="95">
        <v>-57549</v>
      </c>
    </row>
    <row r="25" spans="2:4" ht="14.25" customHeight="1">
      <c r="B25" s="64" t="s">
        <v>97</v>
      </c>
      <c r="C25" s="94"/>
      <c r="D25" s="94"/>
    </row>
    <row r="26" spans="2:4" ht="15" customHeight="1">
      <c r="B26" s="96" t="s">
        <v>98</v>
      </c>
      <c r="C26" s="94"/>
      <c r="D26" s="94"/>
    </row>
    <row r="27" spans="2:4" ht="15.75" customHeight="1">
      <c r="B27" s="64" t="s">
        <v>99</v>
      </c>
      <c r="C27" s="95">
        <v>3955</v>
      </c>
      <c r="D27" s="95">
        <v>3045</v>
      </c>
    </row>
    <row r="28" spans="2:4" ht="14.25" customHeight="1">
      <c r="B28" s="64" t="s">
        <v>100</v>
      </c>
      <c r="C28" s="95">
        <v>-9764</v>
      </c>
      <c r="D28" s="95">
        <v>-11773</v>
      </c>
    </row>
    <row r="29" spans="2:5" ht="15" customHeight="1">
      <c r="B29" s="98" t="s">
        <v>101</v>
      </c>
      <c r="C29" s="95">
        <v>-22035</v>
      </c>
      <c r="D29" s="95">
        <v>-16122</v>
      </c>
      <c r="E29" s="197"/>
    </row>
    <row r="30" spans="2:4" ht="24.75" customHeight="1">
      <c r="B30" s="27" t="s">
        <v>102</v>
      </c>
      <c r="C30" s="99">
        <f>SUM(C31:C35)</f>
        <v>-53607</v>
      </c>
      <c r="D30" s="99">
        <f>SUM(D31:D35)</f>
        <v>-69951</v>
      </c>
    </row>
    <row r="31" spans="2:5" ht="16.5" customHeight="1">
      <c r="B31" s="100" t="s">
        <v>103</v>
      </c>
      <c r="C31" s="95">
        <v>-84307</v>
      </c>
      <c r="D31" s="95">
        <v>-106841</v>
      </c>
      <c r="E31" s="197"/>
    </row>
    <row r="32" spans="2:5" ht="17.25" customHeight="1">
      <c r="B32" s="101" t="s">
        <v>104</v>
      </c>
      <c r="C32" s="102">
        <v>31006</v>
      </c>
      <c r="D32" s="102">
        <v>52902</v>
      </c>
      <c r="E32" s="198"/>
    </row>
    <row r="33" spans="2:4" ht="24">
      <c r="B33" s="60" t="s">
        <v>132</v>
      </c>
      <c r="C33" s="103"/>
      <c r="D33" s="103"/>
    </row>
    <row r="34" spans="1:4" ht="16.5" customHeight="1">
      <c r="A34" s="115" t="s">
        <v>105</v>
      </c>
      <c r="B34" s="60" t="s">
        <v>106</v>
      </c>
      <c r="C34" s="103"/>
      <c r="D34" s="103"/>
    </row>
    <row r="35" spans="2:5" ht="14.25">
      <c r="B35" s="60" t="s">
        <v>107</v>
      </c>
      <c r="C35" s="97">
        <v>-306</v>
      </c>
      <c r="D35" s="97">
        <v>-16012</v>
      </c>
      <c r="E35" s="97"/>
    </row>
    <row r="36" spans="2:4" ht="15.75" customHeight="1">
      <c r="B36" s="65" t="s">
        <v>108</v>
      </c>
      <c r="C36" s="104">
        <f>SUM(C37:C42)</f>
        <v>-934</v>
      </c>
      <c r="D36" s="104">
        <f>SUM(D37:D42)</f>
        <v>-114128</v>
      </c>
    </row>
    <row r="37" spans="2:4" ht="12.75" customHeight="1">
      <c r="B37" s="101" t="s">
        <v>109</v>
      </c>
      <c r="C37" s="105"/>
      <c r="D37" s="105"/>
    </row>
    <row r="38" spans="2:4" ht="12.75" customHeight="1">
      <c r="B38" s="64" t="s">
        <v>110</v>
      </c>
      <c r="C38" s="106"/>
      <c r="D38" s="106"/>
    </row>
    <row r="39" spans="2:4" ht="23.25" customHeight="1">
      <c r="B39" s="61" t="s">
        <v>111</v>
      </c>
      <c r="C39" s="167"/>
      <c r="D39" s="167"/>
    </row>
    <row r="40" spans="2:5" ht="17.25" customHeight="1">
      <c r="B40" s="64" t="s">
        <v>112</v>
      </c>
      <c r="C40" s="95">
        <v>-934</v>
      </c>
      <c r="D40" s="95">
        <v>-114128</v>
      </c>
      <c r="E40" s="95"/>
    </row>
    <row r="41" spans="2:4" ht="12.75" customHeight="1">
      <c r="B41" s="98" t="s">
        <v>113</v>
      </c>
      <c r="C41" s="171"/>
      <c r="D41" s="106"/>
    </row>
    <row r="42" spans="2:5" ht="12" customHeight="1">
      <c r="B42" s="107" t="s">
        <v>114</v>
      </c>
      <c r="C42" s="108"/>
      <c r="D42" s="108"/>
      <c r="E42" s="95"/>
    </row>
    <row r="43" spans="2:4" ht="14.25">
      <c r="B43" s="65" t="s">
        <v>115</v>
      </c>
      <c r="C43" s="117">
        <f>SUM(C44:C50)</f>
        <v>0</v>
      </c>
      <c r="D43" s="117">
        <f>SUM(D44:D50)</f>
        <v>0</v>
      </c>
    </row>
    <row r="44" spans="2:4" ht="12.75" customHeight="1">
      <c r="B44" s="64" t="s">
        <v>116</v>
      </c>
      <c r="C44" s="117"/>
      <c r="D44" s="109"/>
    </row>
    <row r="45" spans="2:4" ht="14.25" customHeight="1">
      <c r="B45" s="64" t="s">
        <v>117</v>
      </c>
      <c r="C45" s="95"/>
      <c r="D45" s="95"/>
    </row>
    <row r="46" spans="2:4" ht="15" customHeight="1">
      <c r="B46" s="101" t="s">
        <v>118</v>
      </c>
      <c r="C46" s="105"/>
      <c r="D46" s="102"/>
    </row>
    <row r="47" spans="2:4" ht="14.25">
      <c r="B47" s="101" t="s">
        <v>119</v>
      </c>
      <c r="C47" s="205"/>
      <c r="D47" s="103"/>
    </row>
    <row r="48" spans="2:4" ht="14.25">
      <c r="B48" s="64" t="s">
        <v>120</v>
      </c>
      <c r="C48" s="105"/>
      <c r="D48" s="105"/>
    </row>
    <row r="49" spans="2:4" ht="13.5" customHeight="1">
      <c r="B49" s="98" t="s">
        <v>121</v>
      </c>
      <c r="C49" s="106"/>
      <c r="D49" s="106"/>
    </row>
    <row r="50" spans="2:4" ht="12.75" customHeight="1">
      <c r="B50" s="98" t="s">
        <v>122</v>
      </c>
      <c r="C50" s="106"/>
      <c r="D50" s="106"/>
    </row>
    <row r="51" spans="2:4" ht="12.75" customHeight="1">
      <c r="B51" s="236" t="s">
        <v>123</v>
      </c>
      <c r="C51" s="110"/>
      <c r="D51" s="110"/>
    </row>
    <row r="52" spans="2:4" ht="14.25">
      <c r="B52" s="237"/>
      <c r="C52" s="93">
        <v>565</v>
      </c>
      <c r="D52" s="93">
        <v>8059</v>
      </c>
    </row>
    <row r="53" spans="2:4" ht="14.25">
      <c r="B53" s="62" t="s">
        <v>124</v>
      </c>
      <c r="C53" s="118">
        <f>SUM(C43,C36,C21)</f>
        <v>-19084</v>
      </c>
      <c r="D53" s="118">
        <f>SUM(D43,D36,D21)</f>
        <v>-142571</v>
      </c>
    </row>
    <row r="54" spans="2:6" ht="14.25" customHeight="1">
      <c r="B54" s="111" t="s">
        <v>125</v>
      </c>
      <c r="C54" s="112">
        <v>78102</v>
      </c>
      <c r="D54" s="112">
        <v>640908</v>
      </c>
      <c r="F54" s="112"/>
    </row>
    <row r="55" spans="2:4" ht="14.25" customHeight="1">
      <c r="B55" s="113" t="s">
        <v>126</v>
      </c>
      <c r="C55" s="114">
        <f>SUM(C52:C54)</f>
        <v>59583</v>
      </c>
      <c r="D55" s="114">
        <f>SUM(D52:D54)</f>
        <v>506396</v>
      </c>
    </row>
    <row r="56" spans="3:4" ht="14.25">
      <c r="C56" s="166"/>
      <c r="D56" s="168"/>
    </row>
    <row r="58" spans="2:4" ht="12.75">
      <c r="B58" s="119"/>
      <c r="C58" s="119"/>
      <c r="D58" s="119"/>
    </row>
    <row r="59" spans="2:4" ht="14.25">
      <c r="B59" s="120" t="s">
        <v>57</v>
      </c>
      <c r="C59" s="120"/>
      <c r="D59" s="121" t="s">
        <v>127</v>
      </c>
    </row>
    <row r="60" spans="2:4" ht="14.25">
      <c r="B60" s="120" t="s">
        <v>128</v>
      </c>
      <c r="C60" s="120"/>
      <c r="D60" s="121"/>
    </row>
    <row r="61" spans="2:4" ht="14.25">
      <c r="B61" s="120"/>
      <c r="C61" s="120"/>
      <c r="D61" s="121" t="s">
        <v>88</v>
      </c>
    </row>
    <row r="62" spans="2:4" ht="14.25">
      <c r="B62" s="120" t="s">
        <v>1</v>
      </c>
      <c r="C62" s="120"/>
      <c r="D62" s="120" t="s">
        <v>129</v>
      </c>
    </row>
    <row r="63" spans="2:4" ht="14.25">
      <c r="B63" s="122"/>
      <c r="C63" s="122"/>
      <c r="D63" s="122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Sargis</cp:lastModifiedBy>
  <cp:lastPrinted>2012-04-12T09:56:23Z</cp:lastPrinted>
  <dcterms:created xsi:type="dcterms:W3CDTF">2003-01-09T12:46:50Z</dcterms:created>
  <dcterms:modified xsi:type="dcterms:W3CDTF">2012-04-13T08:53:29Z</dcterms:modified>
  <cp:category/>
  <cp:version/>
  <cp:contentType/>
  <cp:contentStatus/>
</cp:coreProperties>
</file>