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345" windowWidth="1560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</sheets>
  <definedNames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<sst xmlns="http://schemas.openxmlformats.org/spreadsheetml/2006/main" count="255" uniqueCount="224">
  <si>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</si>
  <si>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</si>
  <si>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</si>
  <si>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</si>
  <si>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</si>
  <si>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</si>
  <si>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</si>
  <si>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</si>
  <si>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</si>
  <si>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</si>
  <si>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</si>
  <si>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</si>
  <si>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</si>
  <si>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</si>
  <si>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</si>
  <si>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</si>
  <si>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</si>
  <si>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</si>
  <si>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</si>
  <si>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</si>
  <si>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</si>
  <si>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</si>
  <si>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</si>
  <si>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</si>
  <si>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</si>
  <si>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</si>
  <si>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</si>
  <si>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</si>
  <si>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</si>
  <si>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</si>
  <si>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</si>
  <si>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</si>
  <si>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</si>
  <si>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</si>
  <si>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</si>
  <si>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</si>
  <si>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</si>
  <si>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</si>
  <si>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</si>
  <si>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</si>
  <si>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</si>
  <si>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</si>
  <si>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</si>
  <si>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</si>
  <si>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</si>
  <si>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</si>
  <si>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</si>
  <si>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</si>
  <si>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</si>
  <si>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</si>
  <si>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</si>
  <si>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</si>
  <si>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</si>
  <si>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</si>
  <si>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</si>
  <si>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</si>
  <si>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</si>
  <si>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</si>
  <si>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</si>
  <si>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</si>
  <si>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</si>
  <si>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</si>
  <si>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</si>
  <si>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</si>
  <si>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</si>
  <si>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</si>
  <si>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</si>
  <si>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</si>
  <si>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</si>
  <si>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</si>
  <si>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</si>
  <si>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</si>
  <si>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</si>
  <si>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</si>
  <si>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</si>
  <si>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</si>
  <si>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</si>
  <si>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</si>
  <si>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</si>
  <si>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</si>
  <si>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</si>
  <si>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</si>
  <si>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</si>
  <si>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</si>
  <si>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</si>
  <si>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</si>
  <si>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</si>
  <si>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</si>
  <si>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</si>
  <si>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</si>
  <si>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</si>
  <si>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</si>
  <si>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</si>
  <si>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</si>
  <si>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</si>
  <si>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</si>
  <si>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</si>
  <si>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</si>
  <si>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</si>
  <si>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</si>
  <si>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</si>
  <si>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</si>
  <si>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</si>
  <si>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</si>
  <si>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</si>
  <si>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</si>
  <si>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</si>
  <si>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</si>
  <si>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</si>
  <si>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</si>
  <si>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</si>
  <si>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</si>
  <si>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</si>
  <si>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</si>
  <si>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</si>
  <si>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</si>
  <si>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</si>
  <si>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</si>
  <si>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</si>
  <si>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</si>
  <si>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</si>
  <si>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</si>
  <si>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</si>
  <si>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</si>
  <si>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</si>
  <si>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</si>
  <si>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</si>
  <si>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</si>
  <si>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</si>
  <si>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</si>
  <si>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</si>
  <si>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</si>
  <si>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</si>
  <si>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</si>
  <si>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</si>
  <si>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</si>
  <si>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</si>
  <si>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</si>
  <si>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</si>
  <si>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</si>
  <si>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</si>
  <si>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</si>
  <si>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</si>
  <si>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</si>
  <si>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</si>
  <si>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</si>
  <si>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</si>
  <si>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</si>
  <si>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</si>
  <si>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</si>
  <si>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</si>
  <si>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</si>
  <si>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</si>
  <si>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</si>
  <si>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</si>
  <si>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</si>
  <si>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</si>
  <si>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</si>
  <si>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</si>
  <si>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</si>
  <si>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</si>
  <si>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</si>
  <si>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</si>
  <si>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</si>
  <si>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</si>
  <si>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</si>
  <si>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</si>
  <si>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</si>
  <si>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</si>
  <si>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</si>
  <si>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</si>
  <si>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</si>
  <si>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</si>
  <si>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</si>
  <si>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</si>
  <si>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</si>
  <si>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</si>
  <si>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</si>
  <si>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</si>
  <si>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</si>
  <si>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</si>
  <si>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</si>
  <si>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</si>
  <si>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</si>
  <si>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</si>
  <si>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</si>
  <si>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</si>
  <si>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</si>
  <si>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</si>
  <si>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</si>
  <si>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</si>
  <si>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</si>
  <si>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</si>
  <si>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</si>
  <si>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</si>
  <si>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</si>
  <si>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</si>
  <si>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</si>
  <si>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</si>
  <si>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</si>
  <si>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</si>
  <si>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</si>
  <si>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</si>
  <si>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</si>
  <si>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</si>
  <si>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</si>
  <si>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</si>
  <si>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</si>
  <si>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</si>
  <si>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</si>
  <si>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</si>
  <si>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</si>
  <si>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t>üÆÜ²Üê²Î²Ü ìÆÖ²ÎÆ  Ø²êÆÜ  Ð²ÞìºîìàôÂÚàôÜ (Ò¨ 2)</t>
  </si>
  <si>
    <t>ºÝÃ³Ñ³í»Éí³Í 2</t>
  </si>
  <si>
    <t>Ü³Ëáñ¹ Å³Ù³Ý³Ï³ßñç³Ý (ëïáõ·í³Í)</t>
  </si>
  <si>
    <t>1. ØÝ³óáñ¹Á Ý³Ëáñ¹ Å³Ù³Ý³Ï³ßñç³ÝÇ ëÏ½µáõÙ                                                     ³é 01 ÑáõÝí³ñÇ 2010Ã. (ëïáõ·í³Í)</t>
  </si>
  <si>
    <t>8. ØÝ³óáñ¹Á Ý³Ëáñ¹ Å³Ù³Ý³Ï³ßñç³ÝÇ í»ñçáõÙ                                                     ³é 31  Ù³ñïÇ 2010Ã. (ëïáõ·í³Í)</t>
  </si>
  <si>
    <t>9. ØÝ³óáñ¹Á Ý³Ëáñ¹ Å³Ù³Ý³Ï³ßñç³ÝÇ ëÏ½µáõÙ                                                     ³é 01 ÑáõÝí³ñÇ 2011Ã. (ëïáõ·í³Í)</t>
  </si>
  <si>
    <t xml:space="preserve">16. ØÝ³óáñ¹Á Ñ³ßí»ïáõ Å³Ù³Ý³Ï³ßñç³ÝÇ í»ñçáõÙ                                                     ³é 31 Ù³ñïÇ  2011-Ã. </t>
  </si>
  <si>
    <t xml:space="preserve">§30¦  ÑáõÝÇëÇ   2011Ã.  </t>
  </si>
  <si>
    <t xml:space="preserve">§30¦  ÑáõÝÇëÇ  2011Ã.  </t>
  </si>
  <si>
    <t xml:space="preserve">§30¦ ÑáõÝÇëÇ  2011Ã. </t>
  </si>
  <si>
    <t xml:space="preserve">§30¦  ÑáõÝÇëÇ 2011Ã.  </t>
  </si>
  <si>
    <t>(í³ñÏ³ÛÇÝ Ï³½Ù³Ï»ñåáõÃÛ³Ý ³Ýí³ÝáõÙÁ ¨ ·ïÝí»Éáõ í³ÛñÁ)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</si>
</sst>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73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0"/>
    </font>
    <font>
      <sz val="10"/>
      <name val="Arial"/>
      <family val="0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0"/>
    </font>
    <font>
      <u val="single"/>
      <sz val="10"/>
      <color indexed="36"/>
      <name val="Times LatRus"/>
      <family val="0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0"/>
    </font>
    <font>
      <sz val="8"/>
      <name val="Times LatRus"/>
      <family val="0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i/>
      <u val="single"/>
      <sz val="9"/>
      <name val="Times Armenian"/>
      <family val="1"/>
    </font>
    <font>
      <sz val="11"/>
      <name val="Arial"/>
      <family val="0"/>
    </font>
    <font>
      <b/>
      <sz val="11"/>
      <name val="Arial Armenian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i/>
      <sz val="9"/>
      <name val="Arial LatArm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7" fillId="0" borderId="0" xfId="64" applyFont="1" applyBorder="1">
      <alignment/>
      <protection/>
    </xf>
    <xf numFmtId="0" fontId="3" fillId="0" borderId="0" xfId="64" applyFont="1">
      <alignment/>
      <protection/>
    </xf>
    <xf numFmtId="0" fontId="11" fillId="0" borderId="0" xfId="64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5" applyFont="1">
      <alignment/>
      <protection/>
    </xf>
    <xf numFmtId="0" fontId="7" fillId="0" borderId="0" xfId="64" applyFont="1" applyAlignment="1">
      <alignment/>
      <protection/>
    </xf>
    <xf numFmtId="0" fontId="11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5" applyFont="1" applyAlignment="1">
      <alignment horizontal="right"/>
      <protection/>
    </xf>
    <xf numFmtId="0" fontId="9" fillId="0" borderId="0" xfId="65" applyFont="1" applyAlignment="1">
      <alignment horizontal="right"/>
      <protection/>
    </xf>
    <xf numFmtId="0" fontId="1" fillId="0" borderId="0" xfId="65" applyFont="1" applyAlignment="1">
      <alignment horizontal="right"/>
      <protection/>
    </xf>
    <xf numFmtId="0" fontId="3" fillId="0" borderId="15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 wrapText="1"/>
      <protection/>
    </xf>
    <xf numFmtId="0" fontId="1" fillId="0" borderId="16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1" fillId="0" borderId="18" xfId="65" applyFont="1" applyBorder="1">
      <alignment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12" fillId="0" borderId="21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7" fillId="0" borderId="22" xfId="60" applyFont="1" applyFill="1" applyBorder="1" applyAlignment="1">
      <alignment vertical="top" wrapText="1"/>
      <protection/>
    </xf>
    <xf numFmtId="0" fontId="9" fillId="0" borderId="0" xfId="65" applyFont="1" applyFill="1">
      <alignment/>
      <protection/>
    </xf>
    <xf numFmtId="0" fontId="21" fillId="0" borderId="0" xfId="65" applyFont="1" applyFill="1" applyAlignment="1">
      <alignment horizontal="right"/>
      <protection/>
    </xf>
    <xf numFmtId="0" fontId="1" fillId="0" borderId="0" xfId="65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/>
      <protection/>
    </xf>
    <xf numFmtId="0" fontId="7" fillId="0" borderId="11" xfId="65" applyFont="1" applyFill="1" applyBorder="1" applyAlignment="1">
      <alignment horizontal="center" vertical="top" wrapText="1"/>
      <protection/>
    </xf>
    <xf numFmtId="0" fontId="7" fillId="0" borderId="13" xfId="65" applyFont="1" applyFill="1" applyBorder="1" applyAlignment="1">
      <alignment horizontal="center" vertical="top" wrapText="1"/>
      <protection/>
    </xf>
    <xf numFmtId="0" fontId="3" fillId="0" borderId="23" xfId="65" applyFont="1" applyFill="1" applyBorder="1" applyAlignment="1">
      <alignment horizontal="center"/>
      <protection/>
    </xf>
    <xf numFmtId="0" fontId="1" fillId="0" borderId="24" xfId="65" applyFont="1" applyFill="1" applyBorder="1">
      <alignment/>
      <protection/>
    </xf>
    <xf numFmtId="0" fontId="3" fillId="0" borderId="15" xfId="65" applyFont="1" applyFill="1" applyBorder="1" applyAlignment="1">
      <alignment horizontal="center"/>
      <protection/>
    </xf>
    <xf numFmtId="0" fontId="1" fillId="0" borderId="25" xfId="65" applyFont="1" applyFill="1" applyBorder="1">
      <alignment/>
      <protection/>
    </xf>
    <xf numFmtId="0" fontId="7" fillId="0" borderId="15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 wrapText="1"/>
      <protection/>
    </xf>
    <xf numFmtId="0" fontId="7" fillId="0" borderId="26" xfId="65" applyFont="1" applyFill="1" applyBorder="1" applyAlignment="1">
      <alignment horizontal="center"/>
      <protection/>
    </xf>
    <xf numFmtId="0" fontId="1" fillId="0" borderId="16" xfId="65" applyFont="1" applyFill="1" applyBorder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17" xfId="65" applyFont="1" applyFill="1" applyBorder="1" applyAlignment="1">
      <alignment horizontal="center"/>
      <protection/>
    </xf>
    <xf numFmtId="0" fontId="1" fillId="0" borderId="18" xfId="65" applyFont="1" applyFill="1" applyBorder="1">
      <alignment/>
      <protection/>
    </xf>
    <xf numFmtId="0" fontId="8" fillId="0" borderId="0" xfId="65" applyFont="1" applyFill="1" applyAlignment="1">
      <alignment horizontal="left"/>
      <protection/>
    </xf>
    <xf numFmtId="0" fontId="9" fillId="0" borderId="10" xfId="65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4" applyNumberFormat="1" applyBorder="1" applyAlignment="1">
      <alignment horizontal="left"/>
      <protection/>
    </xf>
    <xf numFmtId="0" fontId="9" fillId="0" borderId="0" xfId="64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5" applyFont="1" applyBorder="1" applyAlignment="1">
      <alignment horizontal="left" vertical="top" wrapText="1"/>
      <protection/>
    </xf>
    <xf numFmtId="37" fontId="5" fillId="0" borderId="27" xfId="60" applyNumberFormat="1" applyFont="1" applyFill="1" applyBorder="1" applyAlignment="1" applyProtection="1">
      <alignment horizontal="center" vertical="top" wrapText="1"/>
      <protection/>
    </xf>
    <xf numFmtId="3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0" fontId="3" fillId="0" borderId="21" xfId="60" applyFont="1" applyFill="1" applyBorder="1" applyAlignment="1">
      <alignment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9" xfId="60" applyFont="1" applyFill="1" applyBorder="1" applyAlignment="1">
      <alignment vertical="top" wrapText="1"/>
      <protection/>
    </xf>
    <xf numFmtId="37" fontId="5" fillId="0" borderId="19" xfId="60" applyNumberFormat="1" applyFont="1" applyFill="1" applyBorder="1" applyAlignment="1" applyProtection="1">
      <alignment horizontal="center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22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2" xfId="60" applyFont="1" applyFill="1" applyBorder="1" applyAlignment="1">
      <alignment vertical="top" wrapText="1"/>
      <protection/>
    </xf>
    <xf numFmtId="3" fontId="2" fillId="0" borderId="33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37" fontId="2" fillId="0" borderId="22" xfId="60" applyNumberFormat="1" applyFont="1" applyFill="1" applyBorder="1" applyAlignment="1" applyProtection="1">
      <alignment horizontal="center" vertical="top" wrapText="1"/>
      <protection/>
    </xf>
    <xf numFmtId="0" fontId="3" fillId="0" borderId="35" xfId="60" applyFont="1" applyFill="1" applyBorder="1" applyAlignment="1">
      <alignment vertical="top" wrapText="1"/>
      <protection/>
    </xf>
    <xf numFmtId="3" fontId="5" fillId="0" borderId="35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6" xfId="60" applyFont="1" applyFill="1" applyBorder="1" applyAlignment="1">
      <alignment vertical="top" wrapText="1"/>
      <protection/>
    </xf>
    <xf numFmtId="3" fontId="5" fillId="0" borderId="36" xfId="60" applyNumberFormat="1" applyFont="1" applyFill="1" applyBorder="1" applyAlignment="1" applyProtection="1">
      <alignment horizontal="center" vertical="top" wrapText="1"/>
      <protection/>
    </xf>
    <xf numFmtId="0" fontId="9" fillId="0" borderId="0" xfId="62">
      <alignment/>
      <protection/>
    </xf>
    <xf numFmtId="0" fontId="9" fillId="0" borderId="0" xfId="62" applyBorder="1">
      <alignment/>
      <protection/>
    </xf>
    <xf numFmtId="37" fontId="5" fillId="0" borderId="34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0" fontId="26" fillId="0" borderId="0" xfId="62" applyFont="1">
      <alignment/>
      <protection/>
    </xf>
    <xf numFmtId="0" fontId="1" fillId="0" borderId="0" xfId="65" applyFont="1" applyFill="1" applyBorder="1">
      <alignment/>
      <protection/>
    </xf>
    <xf numFmtId="0" fontId="6" fillId="0" borderId="16" xfId="65" applyFont="1" applyBorder="1">
      <alignment/>
      <protection/>
    </xf>
    <xf numFmtId="37" fontId="1" fillId="0" borderId="37" xfId="65" applyNumberFormat="1" applyFont="1" applyBorder="1">
      <alignment/>
      <protection/>
    </xf>
    <xf numFmtId="37" fontId="6" fillId="0" borderId="38" xfId="65" applyNumberFormat="1" applyFont="1" applyBorder="1">
      <alignment/>
      <protection/>
    </xf>
    <xf numFmtId="37" fontId="1" fillId="0" borderId="38" xfId="65" applyNumberFormat="1" applyFont="1" applyBorder="1">
      <alignment/>
      <protection/>
    </xf>
    <xf numFmtId="37" fontId="1" fillId="0" borderId="36" xfId="65" applyNumberFormat="1" applyFont="1" applyBorder="1">
      <alignment/>
      <protection/>
    </xf>
    <xf numFmtId="0" fontId="9" fillId="0" borderId="0" xfId="63">
      <alignment/>
      <protection/>
    </xf>
    <xf numFmtId="0" fontId="27" fillId="0" borderId="0" xfId="63" applyFont="1">
      <alignment/>
      <protection/>
    </xf>
    <xf numFmtId="0" fontId="27" fillId="0" borderId="0" xfId="63" applyFont="1" applyBorder="1">
      <alignment/>
      <protection/>
    </xf>
    <xf numFmtId="37" fontId="1" fillId="0" borderId="35" xfId="65" applyNumberFormat="1" applyFont="1" applyFill="1" applyBorder="1">
      <alignment/>
      <protection/>
    </xf>
    <xf numFmtId="37" fontId="1" fillId="0" borderId="39" xfId="65" applyNumberFormat="1" applyFont="1" applyFill="1" applyBorder="1">
      <alignment/>
      <protection/>
    </xf>
    <xf numFmtId="37" fontId="1" fillId="0" borderId="38" xfId="65" applyNumberFormat="1" applyFont="1" applyFill="1" applyBorder="1">
      <alignment/>
      <protection/>
    </xf>
    <xf numFmtId="37" fontId="1" fillId="0" borderId="40" xfId="65" applyNumberFormat="1" applyFont="1" applyFill="1" applyBorder="1">
      <alignment/>
      <protection/>
    </xf>
    <xf numFmtId="37" fontId="1" fillId="0" borderId="41" xfId="65" applyNumberFormat="1" applyFont="1" applyFill="1" applyBorder="1">
      <alignment/>
      <protection/>
    </xf>
    <xf numFmtId="37" fontId="1" fillId="0" borderId="36" xfId="65" applyNumberFormat="1" applyFont="1" applyFill="1" applyBorder="1">
      <alignment/>
      <protection/>
    </xf>
    <xf numFmtId="37" fontId="1" fillId="0" borderId="42" xfId="65" applyNumberFormat="1" applyFont="1" applyFill="1" applyBorder="1">
      <alignment/>
      <protection/>
    </xf>
    <xf numFmtId="37" fontId="1" fillId="0" borderId="0" xfId="65" applyNumberFormat="1" applyFont="1" applyFill="1" applyBorder="1">
      <alignment/>
      <protection/>
    </xf>
    <xf numFmtId="37" fontId="6" fillId="0" borderId="37" xfId="65" applyNumberFormat="1" applyFont="1" applyBorder="1">
      <alignment/>
      <protection/>
    </xf>
    <xf numFmtId="37" fontId="1" fillId="0" borderId="43" xfId="65" applyNumberFormat="1" applyFont="1" applyFill="1" applyBorder="1">
      <alignment/>
      <protection/>
    </xf>
    <xf numFmtId="37" fontId="6" fillId="0" borderId="36" xfId="65" applyNumberFormat="1" applyFont="1" applyFill="1" applyBorder="1">
      <alignment/>
      <protection/>
    </xf>
    <xf numFmtId="37" fontId="6" fillId="0" borderId="39" xfId="65" applyNumberFormat="1" applyFont="1" applyFill="1" applyBorder="1">
      <alignment/>
      <protection/>
    </xf>
    <xf numFmtId="37" fontId="1" fillId="0" borderId="23" xfId="65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2" applyNumberFormat="1">
      <alignment/>
      <protection/>
    </xf>
    <xf numFmtId="188" fontId="2" fillId="0" borderId="41" xfId="62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188" fontId="7" fillId="33" borderId="11" xfId="60" applyNumberFormat="1" applyFont="1" applyFill="1" applyBorder="1" applyAlignment="1">
      <alignment horizontal="center" vertical="top" wrapText="1"/>
      <protection/>
    </xf>
    <xf numFmtId="188" fontId="7" fillId="33" borderId="12" xfId="60" applyNumberFormat="1" applyFont="1" applyFill="1" applyBorder="1" applyAlignment="1">
      <alignment horizontal="center" vertical="top" wrapText="1"/>
      <protection/>
    </xf>
    <xf numFmtId="188" fontId="7" fillId="0" borderId="11" xfId="60" applyNumberFormat="1" applyFont="1" applyFill="1" applyBorder="1" applyAlignment="1">
      <alignment horizontal="center" vertical="top" wrapText="1"/>
      <protection/>
    </xf>
    <xf numFmtId="0" fontId="7" fillId="0" borderId="0" xfId="64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3" fillId="0" borderId="0" xfId="64" applyFont="1" applyFill="1" applyAlignment="1">
      <alignment horizontal="left"/>
      <protection/>
    </xf>
    <xf numFmtId="0" fontId="23" fillId="0" borderId="0" xfId="65" applyFont="1" applyFill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44" xfId="60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6" fillId="0" borderId="1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20" fillId="0" borderId="44" xfId="0" applyFont="1" applyBorder="1" applyAlignment="1">
      <alignment horizontal="center" textRotation="90" wrapText="1"/>
    </xf>
    <xf numFmtId="0" fontId="20" fillId="0" borderId="45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 textRotation="90"/>
    </xf>
    <xf numFmtId="0" fontId="3" fillId="0" borderId="44" xfId="60" applyFont="1" applyFill="1" applyBorder="1" applyAlignment="1">
      <alignment horizontal="left" vertical="top" wrapText="1"/>
      <protection/>
    </xf>
    <xf numFmtId="0" fontId="3" fillId="0" borderId="45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0" fontId="45" fillId="0" borderId="0" xfId="63" applyFont="1">
      <alignment/>
      <protection/>
    </xf>
    <xf numFmtId="0" fontId="45" fillId="0" borderId="0" xfId="61" applyFont="1">
      <alignment/>
      <protection/>
    </xf>
    <xf numFmtId="0" fontId="46" fillId="0" borderId="0" xfId="64" applyFont="1" applyFill="1" applyAlignment="1">
      <alignment horizontal="center"/>
      <protection/>
    </xf>
    <xf numFmtId="0" fontId="47" fillId="0" borderId="0" xfId="64" applyFont="1" applyFill="1" applyAlignment="1">
      <alignment horizontal="center"/>
      <protection/>
    </xf>
    <xf numFmtId="0" fontId="48" fillId="0" borderId="0" xfId="65" applyFont="1" applyFill="1" applyAlignment="1">
      <alignment horizontal="center"/>
      <protection/>
    </xf>
    <xf numFmtId="0" fontId="49" fillId="0" borderId="0" xfId="65" applyFont="1" applyFill="1" applyAlignment="1">
      <alignment horizontal="center"/>
      <protection/>
    </xf>
    <xf numFmtId="0" fontId="45" fillId="0" borderId="0" xfId="64" applyFont="1" applyBorder="1">
      <alignment/>
      <protection/>
    </xf>
    <xf numFmtId="0" fontId="45" fillId="0" borderId="0" xfId="65" applyFont="1" applyFill="1" applyAlignment="1">
      <alignment horizontal="center"/>
      <protection/>
    </xf>
    <xf numFmtId="49" fontId="45" fillId="0" borderId="0" xfId="64" applyNumberFormat="1" applyFont="1" applyBorder="1" applyAlignment="1">
      <alignment horizontal="left"/>
      <protection/>
    </xf>
    <xf numFmtId="0" fontId="50" fillId="0" borderId="0" xfId="64" applyFont="1" applyBorder="1" applyAlignment="1">
      <alignment horizontal="center"/>
      <protection/>
    </xf>
    <xf numFmtId="49" fontId="45" fillId="0" borderId="10" xfId="64" applyNumberFormat="1" applyFont="1" applyBorder="1" applyAlignment="1">
      <alignment horizontal="left"/>
      <protection/>
    </xf>
    <xf numFmtId="0" fontId="45" fillId="0" borderId="10" xfId="64" applyFont="1" applyBorder="1">
      <alignment/>
      <protection/>
    </xf>
    <xf numFmtId="0" fontId="51" fillId="0" borderId="10" xfId="64" applyFont="1" applyBorder="1" applyAlignment="1">
      <alignment horizontal="right"/>
      <protection/>
    </xf>
    <xf numFmtId="49" fontId="45" fillId="0" borderId="14" xfId="64" applyNumberFormat="1" applyFont="1" applyBorder="1" applyAlignment="1">
      <alignment horizontal="left" vertical="top" wrapText="1"/>
      <protection/>
    </xf>
    <xf numFmtId="0" fontId="52" fillId="0" borderId="46" xfId="64" applyFont="1" applyBorder="1" applyAlignment="1">
      <alignment horizontal="center" vertical="center" wrapText="1"/>
      <protection/>
    </xf>
    <xf numFmtId="0" fontId="52" fillId="0" borderId="47" xfId="64" applyFont="1" applyBorder="1" applyAlignment="1">
      <alignment horizontal="center" vertical="top" wrapText="1"/>
      <protection/>
    </xf>
    <xf numFmtId="0" fontId="52" fillId="0" borderId="48" xfId="64" applyFont="1" applyBorder="1" applyAlignment="1">
      <alignment horizontal="center" vertical="top" wrapText="1"/>
      <protection/>
    </xf>
    <xf numFmtId="49" fontId="52" fillId="0" borderId="49" xfId="64" applyNumberFormat="1" applyFont="1" applyBorder="1" applyAlignment="1">
      <alignment horizontal="left"/>
      <protection/>
    </xf>
    <xf numFmtId="0" fontId="52" fillId="0" borderId="50" xfId="64" applyFont="1" applyBorder="1">
      <alignment/>
      <protection/>
    </xf>
    <xf numFmtId="0" fontId="49" fillId="0" borderId="51" xfId="64" applyFont="1" applyBorder="1">
      <alignment/>
      <protection/>
    </xf>
    <xf numFmtId="3" fontId="49" fillId="0" borderId="52" xfId="64" applyNumberFormat="1" applyFont="1" applyBorder="1">
      <alignment/>
      <protection/>
    </xf>
    <xf numFmtId="49" fontId="47" fillId="0" borderId="15" xfId="64" applyNumberFormat="1" applyFont="1" applyBorder="1" applyAlignment="1">
      <alignment horizontal="left"/>
      <protection/>
    </xf>
    <xf numFmtId="0" fontId="47" fillId="0" borderId="53" xfId="64" applyFont="1" applyBorder="1" applyAlignment="1">
      <alignment wrapText="1"/>
      <protection/>
    </xf>
    <xf numFmtId="3" fontId="49" fillId="0" borderId="54" xfId="64" applyNumberFormat="1" applyFont="1" applyBorder="1">
      <alignment/>
      <protection/>
    </xf>
    <xf numFmtId="0" fontId="47" fillId="0" borderId="53" xfId="64" applyFont="1" applyBorder="1" applyAlignment="1">
      <alignment vertical="top" wrapText="1"/>
      <protection/>
    </xf>
    <xf numFmtId="0" fontId="47" fillId="0" borderId="53" xfId="64" applyFont="1" applyBorder="1">
      <alignment/>
      <protection/>
    </xf>
    <xf numFmtId="3" fontId="45" fillId="0" borderId="0" xfId="63" applyNumberFormat="1" applyFont="1">
      <alignment/>
      <protection/>
    </xf>
    <xf numFmtId="37" fontId="45" fillId="0" borderId="0" xfId="63" applyNumberFormat="1" applyFont="1">
      <alignment/>
      <protection/>
    </xf>
    <xf numFmtId="49" fontId="47" fillId="0" borderId="15" xfId="64" applyNumberFormat="1" applyFont="1" applyBorder="1" applyAlignment="1">
      <alignment horizontal="left" vertical="top"/>
      <protection/>
    </xf>
    <xf numFmtId="0" fontId="53" fillId="0" borderId="53" xfId="64" applyFont="1" applyBorder="1">
      <alignment/>
      <protection/>
    </xf>
    <xf numFmtId="3" fontId="54" fillId="0" borderId="51" xfId="64" applyNumberFormat="1" applyFont="1" applyBorder="1">
      <alignment/>
      <protection/>
    </xf>
    <xf numFmtId="3" fontId="54" fillId="0" borderId="55" xfId="64" applyNumberFormat="1" applyFont="1" applyBorder="1">
      <alignment/>
      <protection/>
    </xf>
    <xf numFmtId="0" fontId="49" fillId="0" borderId="54" xfId="64" applyFont="1" applyBorder="1">
      <alignment/>
      <protection/>
    </xf>
    <xf numFmtId="0" fontId="49" fillId="0" borderId="52" xfId="64" applyFont="1" applyBorder="1">
      <alignment/>
      <protection/>
    </xf>
    <xf numFmtId="49" fontId="46" fillId="0" borderId="15" xfId="64" applyNumberFormat="1" applyFont="1" applyBorder="1" applyAlignment="1">
      <alignment horizontal="left"/>
      <protection/>
    </xf>
    <xf numFmtId="0" fontId="46" fillId="0" borderId="53" xfId="64" applyFont="1" applyBorder="1">
      <alignment/>
      <protection/>
    </xf>
    <xf numFmtId="0" fontId="45" fillId="0" borderId="0" xfId="0" applyFont="1" applyBorder="1" applyAlignment="1">
      <alignment/>
    </xf>
    <xf numFmtId="3" fontId="54" fillId="0" borderId="54" xfId="64" applyNumberFormat="1" applyFont="1" applyBorder="1">
      <alignment/>
      <protection/>
    </xf>
    <xf numFmtId="3" fontId="54" fillId="0" borderId="52" xfId="64" applyNumberFormat="1" applyFont="1" applyBorder="1">
      <alignment/>
      <protection/>
    </xf>
    <xf numFmtId="37" fontId="54" fillId="0" borderId="54" xfId="64" applyNumberFormat="1" applyFont="1" applyBorder="1">
      <alignment/>
      <protection/>
    </xf>
    <xf numFmtId="37" fontId="54" fillId="0" borderId="52" xfId="64" applyNumberFormat="1" applyFont="1" applyBorder="1">
      <alignment/>
      <protection/>
    </xf>
    <xf numFmtId="0" fontId="55" fillId="0" borderId="53" xfId="64" applyFont="1" applyBorder="1">
      <alignment/>
      <protection/>
    </xf>
    <xf numFmtId="49" fontId="47" fillId="0" borderId="17" xfId="64" applyNumberFormat="1" applyFont="1" applyBorder="1" applyAlignment="1">
      <alignment horizontal="left"/>
      <protection/>
    </xf>
    <xf numFmtId="0" fontId="53" fillId="0" borderId="56" xfId="64" applyFont="1" applyBorder="1">
      <alignment/>
      <protection/>
    </xf>
    <xf numFmtId="3" fontId="54" fillId="0" borderId="57" xfId="64" applyNumberFormat="1" applyFont="1" applyBorder="1">
      <alignment/>
      <protection/>
    </xf>
    <xf numFmtId="3" fontId="54" fillId="0" borderId="58" xfId="64" applyNumberFormat="1" applyFont="1" applyBorder="1">
      <alignment/>
      <protection/>
    </xf>
    <xf numFmtId="0" fontId="49" fillId="0" borderId="0" xfId="63" applyFont="1">
      <alignment/>
      <protection/>
    </xf>
    <xf numFmtId="0" fontId="54" fillId="0" borderId="0" xfId="63" applyFont="1">
      <alignment/>
      <protection/>
    </xf>
    <xf numFmtId="0" fontId="54" fillId="0" borderId="0" xfId="63" applyFont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migankjal hashvetvutjun1   3 kvart  2009" xfId="62"/>
    <cellStyle name="Normal_migankjal hashvetvutjun1   4 kvart  2009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1" max="1" width="2.00390625" style="190" customWidth="1"/>
    <col min="2" max="2" width="9.125" style="190" hidden="1" customWidth="1"/>
    <col min="3" max="3" width="4.75390625" style="190" customWidth="1"/>
    <col min="4" max="4" width="50.75390625" style="190" customWidth="1"/>
    <col min="5" max="5" width="19.375" style="190" customWidth="1"/>
    <col min="6" max="6" width="27.875" style="190" customWidth="1"/>
    <col min="7" max="7" width="17.875" style="190" customWidth="1"/>
    <col min="8" max="16384" width="9.125" style="190" customWidth="1"/>
  </cols>
  <sheetData>
    <row r="1" ht="1.5" customHeight="1"/>
    <row r="6" spans="3:7" ht="12.75">
      <c r="C6" s="191"/>
      <c r="D6" s="191"/>
      <c r="E6" s="192" t="s">
        <v>213</v>
      </c>
      <c r="F6" s="193"/>
      <c r="G6" s="193"/>
    </row>
    <row r="7" spans="3:5" ht="12.75">
      <c r="C7" s="191"/>
      <c r="D7" s="191"/>
      <c r="E7" s="191"/>
    </row>
    <row r="8" spans="3:6" ht="16.5">
      <c r="C8" s="194" t="s">
        <v>212</v>
      </c>
      <c r="D8" s="194"/>
      <c r="E8" s="194"/>
      <c r="F8" s="194"/>
    </row>
    <row r="9" spans="3:7" ht="14.25">
      <c r="C9" s="195"/>
      <c r="D9" s="195"/>
      <c r="E9" s="195"/>
      <c r="F9" s="195"/>
      <c r="G9" s="196"/>
    </row>
    <row r="10" spans="3:6" ht="12.75">
      <c r="C10" s="197" t="s">
        <v>219</v>
      </c>
      <c r="D10" s="197"/>
      <c r="E10" s="197"/>
      <c r="F10" s="197"/>
    </row>
    <row r="11" spans="3:6" ht="12.75">
      <c r="C11" s="198"/>
      <c r="D11" s="196"/>
      <c r="E11" s="196"/>
      <c r="F11" s="196"/>
    </row>
    <row r="12" spans="3:7" ht="14.25">
      <c r="C12" s="195" t="s">
        <v>131</v>
      </c>
      <c r="D12" s="195"/>
      <c r="E12" s="195"/>
      <c r="F12" s="195"/>
      <c r="G12" s="196"/>
    </row>
    <row r="13" spans="3:7" ht="12.75">
      <c r="C13" s="199" t="s">
        <v>223</v>
      </c>
      <c r="D13" s="199"/>
      <c r="E13" s="199"/>
      <c r="F13" s="199"/>
      <c r="G13" s="196"/>
    </row>
    <row r="14" spans="3:6" ht="12.75">
      <c r="C14" s="200"/>
      <c r="D14" s="201"/>
      <c r="E14" s="201"/>
      <c r="F14" s="202" t="s">
        <v>59</v>
      </c>
    </row>
    <row r="15" spans="3:6" ht="25.5">
      <c r="C15" s="203"/>
      <c r="D15" s="204" t="s">
        <v>60</v>
      </c>
      <c r="E15" s="205" t="s">
        <v>61</v>
      </c>
      <c r="F15" s="206" t="s">
        <v>141</v>
      </c>
    </row>
    <row r="16" spans="3:6" ht="14.25">
      <c r="C16" s="207">
        <v>1</v>
      </c>
      <c r="D16" s="208" t="s">
        <v>142</v>
      </c>
      <c r="E16" s="209"/>
      <c r="F16" s="210"/>
    </row>
    <row r="17" spans="3:6" ht="14.25">
      <c r="C17" s="211">
        <v>1.1</v>
      </c>
      <c r="D17" s="212" t="s">
        <v>143</v>
      </c>
      <c r="E17" s="213">
        <v>35444</v>
      </c>
      <c r="F17" s="210">
        <v>168078</v>
      </c>
    </row>
    <row r="18" spans="3:6" ht="24">
      <c r="C18" s="211" t="s">
        <v>144</v>
      </c>
      <c r="D18" s="214" t="s">
        <v>145</v>
      </c>
      <c r="E18" s="213"/>
      <c r="F18" s="210"/>
    </row>
    <row r="19" spans="3:6" ht="14.25">
      <c r="C19" s="211" t="s">
        <v>146</v>
      </c>
      <c r="D19" s="215" t="s">
        <v>147</v>
      </c>
      <c r="E19" s="213">
        <v>184199</v>
      </c>
      <c r="F19" s="210">
        <v>473440</v>
      </c>
    </row>
    <row r="20" spans="3:6" ht="14.25">
      <c r="C20" s="211" t="s">
        <v>148</v>
      </c>
      <c r="D20" s="215" t="s">
        <v>149</v>
      </c>
      <c r="E20" s="213"/>
      <c r="F20" s="210"/>
    </row>
    <row r="21" spans="3:6" ht="14.25">
      <c r="C21" s="211" t="s">
        <v>150</v>
      </c>
      <c r="D21" s="215" t="s">
        <v>151</v>
      </c>
      <c r="E21" s="213">
        <v>4246589</v>
      </c>
      <c r="F21" s="210">
        <v>3685188</v>
      </c>
    </row>
    <row r="22" spans="3:7" ht="14.25">
      <c r="C22" s="211" t="s">
        <v>152</v>
      </c>
      <c r="D22" s="215" t="s">
        <v>153</v>
      </c>
      <c r="E22" s="213"/>
      <c r="F22" s="210"/>
      <c r="G22" s="216"/>
    </row>
    <row r="23" spans="3:10" ht="14.25">
      <c r="C23" s="211" t="s">
        <v>154</v>
      </c>
      <c r="D23" s="215" t="s">
        <v>155</v>
      </c>
      <c r="E23" s="213"/>
      <c r="F23" s="210"/>
      <c r="G23" s="216"/>
      <c r="J23" s="217"/>
    </row>
    <row r="24" spans="3:6" ht="14.25">
      <c r="C24" s="211" t="s">
        <v>156</v>
      </c>
      <c r="D24" s="215" t="s">
        <v>159</v>
      </c>
      <c r="E24" s="213"/>
      <c r="F24" s="213"/>
    </row>
    <row r="25" spans="3:6" ht="14.25">
      <c r="C25" s="211" t="s">
        <v>158</v>
      </c>
      <c r="D25" s="215" t="s">
        <v>157</v>
      </c>
      <c r="E25" s="213"/>
      <c r="F25" s="210"/>
    </row>
    <row r="26" spans="3:6" ht="15.75" customHeight="1">
      <c r="C26" s="218" t="s">
        <v>160</v>
      </c>
      <c r="D26" s="214" t="s">
        <v>161</v>
      </c>
      <c r="E26" s="213">
        <v>3680</v>
      </c>
      <c r="F26" s="210">
        <v>3680</v>
      </c>
    </row>
    <row r="27" spans="3:6" ht="24.75" customHeight="1">
      <c r="C27" s="218" t="s">
        <v>162</v>
      </c>
      <c r="D27" s="214" t="s">
        <v>163</v>
      </c>
      <c r="E27" s="213">
        <v>0</v>
      </c>
      <c r="F27" s="210">
        <v>6193</v>
      </c>
    </row>
    <row r="28" spans="3:6" ht="24.75" customHeight="1">
      <c r="C28" s="218" t="s">
        <v>164</v>
      </c>
      <c r="D28" s="214" t="s">
        <v>165</v>
      </c>
      <c r="E28" s="213"/>
      <c r="F28" s="210"/>
    </row>
    <row r="29" spans="3:6" ht="14.25">
      <c r="C29" s="211" t="s">
        <v>166</v>
      </c>
      <c r="D29" s="215" t="s">
        <v>167</v>
      </c>
      <c r="E29" s="213">
        <v>399032</v>
      </c>
      <c r="F29" s="210">
        <v>142036</v>
      </c>
    </row>
    <row r="30" spans="3:6" ht="14.25">
      <c r="C30" s="211" t="s">
        <v>168</v>
      </c>
      <c r="D30" s="215" t="s">
        <v>169</v>
      </c>
      <c r="E30" s="213"/>
      <c r="F30" s="210"/>
    </row>
    <row r="31" spans="3:7" ht="14.25">
      <c r="C31" s="211" t="s">
        <v>170</v>
      </c>
      <c r="D31" s="215" t="s">
        <v>171</v>
      </c>
      <c r="E31" s="213"/>
      <c r="F31" s="210"/>
      <c r="G31" s="216"/>
    </row>
    <row r="32" spans="3:6" ht="14.25">
      <c r="C32" s="211" t="s">
        <v>172</v>
      </c>
      <c r="D32" s="215" t="s">
        <v>173</v>
      </c>
      <c r="E32" s="213">
        <v>12654</v>
      </c>
      <c r="F32" s="210">
        <v>2789</v>
      </c>
    </row>
    <row r="33" spans="3:6" ht="14.25">
      <c r="C33" s="211"/>
      <c r="D33" s="219" t="s">
        <v>174</v>
      </c>
      <c r="E33" s="220">
        <f>SUM(E17:E32)</f>
        <v>4881598</v>
      </c>
      <c r="F33" s="221">
        <f>SUM(F17:F32)</f>
        <v>4481404</v>
      </c>
    </row>
    <row r="34" spans="3:6" ht="14.25">
      <c r="C34" s="211"/>
      <c r="D34" s="215"/>
      <c r="E34" s="222"/>
      <c r="F34" s="223"/>
    </row>
    <row r="35" spans="3:6" ht="14.25">
      <c r="C35" s="224">
        <v>2</v>
      </c>
      <c r="D35" s="225" t="s">
        <v>175</v>
      </c>
      <c r="E35" s="222"/>
      <c r="F35" s="223"/>
    </row>
    <row r="36" spans="3:7" ht="14.25">
      <c r="C36" s="211" t="s">
        <v>176</v>
      </c>
      <c r="D36" s="215" t="s">
        <v>177</v>
      </c>
      <c r="E36" s="213">
        <v>2221774</v>
      </c>
      <c r="F36" s="210">
        <v>1619514</v>
      </c>
      <c r="G36" s="216"/>
    </row>
    <row r="37" spans="3:6" ht="14.25">
      <c r="C37" s="211" t="s">
        <v>178</v>
      </c>
      <c r="D37" s="215" t="s">
        <v>179</v>
      </c>
      <c r="E37" s="213">
        <v>1620565</v>
      </c>
      <c r="F37" s="210">
        <v>1673806</v>
      </c>
    </row>
    <row r="38" spans="3:6" ht="14.25">
      <c r="C38" s="211" t="s">
        <v>180</v>
      </c>
      <c r="D38" s="215" t="s">
        <v>181</v>
      </c>
      <c r="E38" s="213">
        <v>217564</v>
      </c>
      <c r="F38" s="210">
        <v>379833</v>
      </c>
    </row>
    <row r="39" spans="3:10" ht="14.25">
      <c r="C39" s="211" t="s">
        <v>182</v>
      </c>
      <c r="D39" s="212" t="s">
        <v>183</v>
      </c>
      <c r="E39" s="213">
        <v>12663</v>
      </c>
      <c r="F39" s="223">
        <v>5769</v>
      </c>
      <c r="G39" s="216"/>
      <c r="I39" s="226"/>
      <c r="J39" s="226"/>
    </row>
    <row r="40" spans="3:10" ht="14.25">
      <c r="C40" s="211" t="s">
        <v>184</v>
      </c>
      <c r="D40" s="215" t="s">
        <v>185</v>
      </c>
      <c r="E40" s="213"/>
      <c r="F40" s="210"/>
      <c r="I40" s="226"/>
      <c r="J40" s="226"/>
    </row>
    <row r="41" spans="3:10" ht="14.25">
      <c r="C41" s="211" t="s">
        <v>186</v>
      </c>
      <c r="D41" s="215" t="s">
        <v>187</v>
      </c>
      <c r="E41" s="222"/>
      <c r="F41" s="223"/>
      <c r="I41" s="226"/>
      <c r="J41" s="226"/>
    </row>
    <row r="42" spans="3:10" ht="14.25">
      <c r="C42" s="211" t="s">
        <v>188</v>
      </c>
      <c r="D42" s="215" t="s">
        <v>189</v>
      </c>
      <c r="E42" s="213"/>
      <c r="F42" s="210"/>
      <c r="I42" s="226"/>
      <c r="J42" s="226"/>
    </row>
    <row r="43" spans="3:10" ht="14.25">
      <c r="C43" s="211" t="s">
        <v>190</v>
      </c>
      <c r="D43" s="215" t="s">
        <v>191</v>
      </c>
      <c r="E43" s="213"/>
      <c r="F43" s="210"/>
      <c r="I43" s="226"/>
      <c r="J43" s="226"/>
    </row>
    <row r="44" spans="3:10" ht="14.25">
      <c r="C44" s="211" t="s">
        <v>192</v>
      </c>
      <c r="D44" s="215" t="s">
        <v>193</v>
      </c>
      <c r="E44" s="222">
        <v>1761</v>
      </c>
      <c r="F44" s="223">
        <v>1761</v>
      </c>
      <c r="I44" s="226"/>
      <c r="J44" s="226"/>
    </row>
    <row r="45" spans="3:6" ht="14.25">
      <c r="C45" s="211" t="s">
        <v>194</v>
      </c>
      <c r="D45" s="215" t="s">
        <v>195</v>
      </c>
      <c r="E45" s="213"/>
      <c r="F45" s="210"/>
    </row>
    <row r="46" spans="3:6" ht="14.25">
      <c r="C46" s="211" t="s">
        <v>196</v>
      </c>
      <c r="D46" s="215" t="s">
        <v>197</v>
      </c>
      <c r="E46" s="213">
        <v>14577</v>
      </c>
      <c r="F46" s="210">
        <v>12044</v>
      </c>
    </row>
    <row r="47" spans="3:6" ht="14.25">
      <c r="C47" s="211"/>
      <c r="D47" s="219" t="s">
        <v>198</v>
      </c>
      <c r="E47" s="227">
        <f>SUM(E36:E46)</f>
        <v>4088904</v>
      </c>
      <c r="F47" s="228">
        <f>SUM(F36:F46)</f>
        <v>3692727</v>
      </c>
    </row>
    <row r="48" spans="3:6" ht="14.25">
      <c r="C48" s="211"/>
      <c r="D48" s="215"/>
      <c r="E48" s="222"/>
      <c r="F48" s="223"/>
    </row>
    <row r="49" spans="3:6" ht="14.25">
      <c r="C49" s="224">
        <v>3</v>
      </c>
      <c r="D49" s="225" t="s">
        <v>199</v>
      </c>
      <c r="E49" s="222"/>
      <c r="F49" s="223"/>
    </row>
    <row r="50" spans="3:6" ht="14.25">
      <c r="C50" s="211">
        <v>3.1</v>
      </c>
      <c r="D50" s="215" t="s">
        <v>200</v>
      </c>
      <c r="E50" s="213">
        <v>730000</v>
      </c>
      <c r="F50" s="210">
        <v>730000</v>
      </c>
    </row>
    <row r="51" spans="3:6" ht="14.25">
      <c r="C51" s="211" t="s">
        <v>201</v>
      </c>
      <c r="D51" s="215" t="s">
        <v>202</v>
      </c>
      <c r="E51" s="213"/>
      <c r="F51" s="210"/>
    </row>
    <row r="52" spans="3:6" ht="14.25">
      <c r="C52" s="211" t="s">
        <v>203</v>
      </c>
      <c r="D52" s="215" t="s">
        <v>204</v>
      </c>
      <c r="E52" s="213"/>
      <c r="F52" s="210"/>
    </row>
    <row r="53" spans="3:6" ht="14.25">
      <c r="C53" s="211" t="s">
        <v>205</v>
      </c>
      <c r="D53" s="215" t="s">
        <v>206</v>
      </c>
      <c r="E53" s="222"/>
      <c r="F53" s="223"/>
    </row>
    <row r="54" spans="3:6" ht="14.25">
      <c r="C54" s="211" t="s">
        <v>207</v>
      </c>
      <c r="D54" s="215" t="s">
        <v>208</v>
      </c>
      <c r="E54" s="229">
        <v>62694</v>
      </c>
      <c r="F54" s="230">
        <v>58677</v>
      </c>
    </row>
    <row r="55" spans="3:6" ht="14.25">
      <c r="C55" s="211"/>
      <c r="D55" s="231" t="s">
        <v>209</v>
      </c>
      <c r="E55" s="227">
        <f>SUM(E50:E54)</f>
        <v>792694</v>
      </c>
      <c r="F55" s="228">
        <f>SUM(F50:F54)</f>
        <v>788677</v>
      </c>
    </row>
    <row r="56" spans="3:6" ht="14.25">
      <c r="C56" s="232"/>
      <c r="D56" s="233" t="s">
        <v>210</v>
      </c>
      <c r="E56" s="234">
        <f>SUM(E47,E55)</f>
        <v>4881598</v>
      </c>
      <c r="F56" s="235">
        <f>SUM(F47,F55)</f>
        <v>4481404</v>
      </c>
    </row>
    <row r="58" spans="5:6" ht="12.75">
      <c r="E58" s="216"/>
      <c r="F58" s="216"/>
    </row>
    <row r="59" ht="12.75">
      <c r="F59" s="217"/>
    </row>
    <row r="61" spans="3:6" ht="14.25">
      <c r="C61" s="236"/>
      <c r="D61" s="237" t="s">
        <v>57</v>
      </c>
      <c r="E61" s="237"/>
      <c r="F61" s="238" t="s">
        <v>211</v>
      </c>
    </row>
    <row r="62" spans="3:6" ht="14.25">
      <c r="C62" s="236"/>
      <c r="D62" s="237" t="s">
        <v>128</v>
      </c>
      <c r="E62" s="237"/>
      <c r="F62" s="238"/>
    </row>
    <row r="63" spans="3:6" ht="14.25">
      <c r="C63" s="236"/>
      <c r="D63" s="237"/>
      <c r="E63" s="237"/>
      <c r="F63" s="238"/>
    </row>
    <row r="64" spans="3:6" ht="14.25">
      <c r="C64" s="236"/>
      <c r="D64" s="237" t="s">
        <v>1</v>
      </c>
      <c r="E64" s="237"/>
      <c r="F64" s="237" t="s">
        <v>129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64"/>
  <sheetViews>
    <sheetView zoomScalePageLayoutView="0" workbookViewId="0" topLeftCell="A7">
      <selection activeCell="D62" sqref="D62"/>
    </sheetView>
  </sheetViews>
  <sheetFormatPr defaultColWidth="9.00390625" defaultRowHeight="12.75"/>
  <cols>
    <col min="1" max="1" width="55.875" style="68" customWidth="1"/>
    <col min="2" max="2" width="9.125" style="68" customWidth="1"/>
    <col min="3" max="3" width="17.75390625" style="68" bestFit="1" customWidth="1"/>
    <col min="4" max="4" width="21.00390625" style="68" customWidth="1"/>
    <col min="5" max="16384" width="9.125" style="68" customWidth="1"/>
  </cols>
  <sheetData>
    <row r="1" ht="12.75" hidden="1"/>
    <row r="2" ht="0.75" customHeight="1" hidden="1"/>
    <row r="3" ht="12.75" hidden="1">
      <c r="B3" s="70"/>
    </row>
    <row r="4" ht="12.75" hidden="1">
      <c r="B4" s="70"/>
    </row>
    <row r="5" ht="12.75" hidden="1"/>
    <row r="6" spans="1:4" s="71" customFormat="1" ht="12.75" hidden="1">
      <c r="A6" s="7"/>
      <c r="B6" s="7"/>
      <c r="C6" s="7"/>
      <c r="D6" s="7"/>
    </row>
    <row r="7" spans="1:4" s="71" customFormat="1" ht="12.75">
      <c r="A7" s="7"/>
      <c r="B7" s="7"/>
      <c r="C7" s="164" t="s">
        <v>135</v>
      </c>
      <c r="D7" s="165"/>
    </row>
    <row r="8" spans="1:3" ht="12.75">
      <c r="A8" s="72"/>
      <c r="B8" s="73"/>
      <c r="C8" s="73"/>
    </row>
    <row r="9" spans="1:4" ht="15.75" customHeight="1">
      <c r="A9" s="163" t="s">
        <v>0</v>
      </c>
      <c r="B9" s="163"/>
      <c r="C9" s="163"/>
      <c r="D9" s="163"/>
    </row>
    <row r="10" spans="1:4" ht="12.75" customHeight="1">
      <c r="A10" s="162" t="s">
        <v>136</v>
      </c>
      <c r="B10" s="162"/>
      <c r="C10" s="162"/>
      <c r="D10" s="162"/>
    </row>
    <row r="11" ht="12.75" customHeight="1"/>
    <row r="12" spans="1:4" ht="12.75">
      <c r="A12" s="161" t="s">
        <v>220</v>
      </c>
      <c r="B12" s="161"/>
      <c r="C12" s="161"/>
      <c r="D12" s="161"/>
    </row>
    <row r="13" spans="1:4" ht="12.75">
      <c r="A13" s="95"/>
      <c r="B13" s="96"/>
      <c r="C13" s="96"/>
      <c r="D13" s="96"/>
    </row>
    <row r="14" spans="1:4" ht="15">
      <c r="A14" s="162" t="s">
        <v>131</v>
      </c>
      <c r="B14" s="162"/>
      <c r="C14" s="162"/>
      <c r="D14" s="162"/>
    </row>
    <row r="15" spans="1:4" ht="12.75">
      <c r="A15" s="166" t="s">
        <v>58</v>
      </c>
      <c r="B15" s="166"/>
      <c r="C15" s="166"/>
      <c r="D15" s="166"/>
    </row>
    <row r="16" ht="12.75">
      <c r="D16" s="74" t="s">
        <v>59</v>
      </c>
    </row>
    <row r="17" ht="12.75" hidden="1"/>
    <row r="18" spans="1:4" ht="24">
      <c r="A18" s="75" t="s">
        <v>60</v>
      </c>
      <c r="B18" s="76"/>
      <c r="C18" s="77" t="s">
        <v>61</v>
      </c>
      <c r="D18" s="78" t="s">
        <v>214</v>
      </c>
    </row>
    <row r="19" spans="1:4" ht="12.75">
      <c r="A19" s="79" t="s">
        <v>62</v>
      </c>
      <c r="B19" s="80"/>
      <c r="C19" s="138">
        <v>133304</v>
      </c>
      <c r="D19" s="138">
        <v>110797</v>
      </c>
    </row>
    <row r="20" spans="1:4" ht="12.75" customHeight="1" hidden="1">
      <c r="A20" s="81"/>
      <c r="B20" s="82"/>
      <c r="C20" s="139"/>
      <c r="D20" s="139"/>
    </row>
    <row r="21" spans="1:4" ht="12.75" customHeight="1" hidden="1">
      <c r="A21" s="81"/>
      <c r="B21" s="82"/>
      <c r="C21" s="139"/>
      <c r="D21" s="139"/>
    </row>
    <row r="22" spans="1:4" ht="12.75" customHeight="1" hidden="1">
      <c r="A22" s="81" t="s">
        <v>63</v>
      </c>
      <c r="B22" s="82"/>
      <c r="C22" s="139"/>
      <c r="D22" s="139"/>
    </row>
    <row r="23" spans="1:4" ht="12.75" customHeight="1" hidden="1">
      <c r="A23" s="81" t="s">
        <v>64</v>
      </c>
      <c r="B23" s="82"/>
      <c r="C23" s="139"/>
      <c r="D23" s="139"/>
    </row>
    <row r="24" spans="1:4" ht="12.75" customHeight="1">
      <c r="A24" s="81" t="s">
        <v>65</v>
      </c>
      <c r="B24" s="82"/>
      <c r="C24" s="139">
        <v>-75304</v>
      </c>
      <c r="D24" s="139">
        <v>-55716</v>
      </c>
    </row>
    <row r="25" spans="1:4" ht="12.75">
      <c r="A25" s="83" t="s">
        <v>66</v>
      </c>
      <c r="B25" s="82"/>
      <c r="C25" s="148">
        <f>SUM(C19:C24)</f>
        <v>58000</v>
      </c>
      <c r="D25" s="148">
        <f>SUM(D19:D24)</f>
        <v>55081</v>
      </c>
    </row>
    <row r="26" spans="1:4" ht="12.75">
      <c r="A26" s="81" t="s">
        <v>69</v>
      </c>
      <c r="B26" s="82"/>
      <c r="C26" s="147"/>
      <c r="D26" s="147"/>
    </row>
    <row r="27" spans="1:4" ht="12.75" customHeight="1">
      <c r="A27" s="81" t="s">
        <v>67</v>
      </c>
      <c r="B27" s="82"/>
      <c r="C27" s="139">
        <v>7739</v>
      </c>
      <c r="D27" s="139">
        <v>8116</v>
      </c>
    </row>
    <row r="28" spans="1:4" ht="12.75" customHeight="1">
      <c r="A28" s="81" t="s">
        <v>68</v>
      </c>
      <c r="B28" s="82"/>
      <c r="C28" s="139">
        <v>-729</v>
      </c>
      <c r="D28" s="139">
        <v>-688</v>
      </c>
    </row>
    <row r="29" spans="1:4" ht="26.25" customHeight="1">
      <c r="A29" s="84" t="s">
        <v>86</v>
      </c>
      <c r="B29" s="82"/>
      <c r="C29" s="139"/>
      <c r="D29" s="139"/>
    </row>
    <row r="30" spans="1:4" ht="12.75" customHeight="1">
      <c r="A30" s="81" t="s">
        <v>82</v>
      </c>
      <c r="B30" s="82"/>
      <c r="C30" s="139"/>
      <c r="D30" s="139"/>
    </row>
    <row r="31" spans="1:4" ht="12.75" customHeight="1">
      <c r="A31" s="81" t="s">
        <v>83</v>
      </c>
      <c r="B31" s="82"/>
      <c r="C31" s="139"/>
      <c r="D31" s="139"/>
    </row>
    <row r="32" spans="1:4" ht="12.75" customHeight="1">
      <c r="A32" s="81" t="s">
        <v>84</v>
      </c>
      <c r="B32" s="82"/>
      <c r="C32" s="139">
        <v>-22</v>
      </c>
      <c r="D32" s="139"/>
    </row>
    <row r="33" spans="1:4" ht="12.75" customHeight="1">
      <c r="A33" s="81" t="s">
        <v>84</v>
      </c>
      <c r="B33" s="82"/>
      <c r="C33" s="139">
        <v>1485</v>
      </c>
      <c r="D33" s="139">
        <v>-12963</v>
      </c>
    </row>
    <row r="34" spans="1:4" ht="12.75">
      <c r="A34" s="81" t="s">
        <v>70</v>
      </c>
      <c r="B34" s="82"/>
      <c r="C34" s="139">
        <v>2099</v>
      </c>
      <c r="D34" s="139">
        <v>1275</v>
      </c>
    </row>
    <row r="35" spans="1:4" ht="12.75">
      <c r="A35" s="83" t="s">
        <v>71</v>
      </c>
      <c r="B35" s="82"/>
      <c r="C35" s="149">
        <f>SUM(C25:C34)</f>
        <v>68572</v>
      </c>
      <c r="D35" s="149">
        <f>SUM(D25:D34)</f>
        <v>50821</v>
      </c>
    </row>
    <row r="36" spans="1:4" ht="12.75">
      <c r="A36" s="84" t="s">
        <v>85</v>
      </c>
      <c r="B36" s="82"/>
      <c r="C36" s="139">
        <v>-3806</v>
      </c>
      <c r="D36" s="139">
        <v>-4616</v>
      </c>
    </row>
    <row r="37" spans="1:4" ht="12.75">
      <c r="A37" s="81" t="s">
        <v>72</v>
      </c>
      <c r="B37" s="82"/>
      <c r="C37" s="139">
        <v>-30643</v>
      </c>
      <c r="D37" s="139">
        <v>-26571</v>
      </c>
    </row>
    <row r="38" spans="1:4" ht="12.75">
      <c r="A38" s="81" t="s">
        <v>73</v>
      </c>
      <c r="B38" s="82"/>
      <c r="C38" s="139">
        <v>-10381</v>
      </c>
      <c r="D38" s="139">
        <v>-4485</v>
      </c>
    </row>
    <row r="39" spans="1:4" ht="12.75">
      <c r="A39" s="81"/>
      <c r="B39" s="82"/>
      <c r="C39" s="139"/>
      <c r="D39" s="139"/>
    </row>
    <row r="40" spans="1:4" ht="12.75">
      <c r="A40" s="83" t="s">
        <v>74</v>
      </c>
      <c r="B40" s="82"/>
      <c r="C40" s="149">
        <f>SUM(C35:C38)</f>
        <v>23742</v>
      </c>
      <c r="D40" s="149">
        <f>SUM(D35:D38)</f>
        <v>15149</v>
      </c>
    </row>
    <row r="41" spans="1:4" ht="12.75" customHeight="1">
      <c r="A41" s="81" t="s">
        <v>75</v>
      </c>
      <c r="B41" s="82"/>
      <c r="C41" s="139">
        <v>-1950</v>
      </c>
      <c r="D41" s="139">
        <v>-4630</v>
      </c>
    </row>
    <row r="42" spans="1:4" ht="12.75">
      <c r="A42" s="85" t="s">
        <v>76</v>
      </c>
      <c r="B42" s="86"/>
      <c r="C42" s="149">
        <f>SUM(C40:C41)</f>
        <v>21792</v>
      </c>
      <c r="D42" s="149">
        <f>SUM(D40:D41)</f>
        <v>10519</v>
      </c>
    </row>
    <row r="43" spans="1:4" ht="12.75">
      <c r="A43" s="87" t="s">
        <v>77</v>
      </c>
      <c r="B43" s="86"/>
      <c r="C43" s="140"/>
      <c r="D43" s="142"/>
    </row>
    <row r="44" spans="1:4" ht="12.75">
      <c r="A44" s="81" t="s">
        <v>78</v>
      </c>
      <c r="B44" s="86"/>
      <c r="C44" s="140"/>
      <c r="D44" s="141"/>
    </row>
    <row r="45" spans="1:4" ht="12.75">
      <c r="A45" s="88" t="s">
        <v>20</v>
      </c>
      <c r="B45" s="89"/>
      <c r="C45" s="143"/>
      <c r="D45" s="144"/>
    </row>
    <row r="46" spans="1:4" ht="12.75">
      <c r="A46" s="87"/>
      <c r="B46" s="129"/>
      <c r="C46" s="150"/>
      <c r="D46" s="145"/>
    </row>
    <row r="47" spans="1:4" ht="12.75">
      <c r="A47" s="56" t="s">
        <v>79</v>
      </c>
      <c r="B47" s="130"/>
      <c r="C47" s="132">
        <f>SUM(C48:C51)</f>
        <v>0</v>
      </c>
      <c r="D47" s="132">
        <f>SUM(D48:D51)</f>
        <v>0</v>
      </c>
    </row>
    <row r="48" spans="1:4" ht="24">
      <c r="A48" s="57" t="s">
        <v>137</v>
      </c>
      <c r="B48" s="58"/>
      <c r="C48" s="133"/>
      <c r="D48" s="131"/>
    </row>
    <row r="49" spans="1:4" ht="24">
      <c r="A49" s="57" t="s">
        <v>138</v>
      </c>
      <c r="B49" s="58"/>
      <c r="C49" s="133"/>
      <c r="D49" s="131"/>
    </row>
    <row r="50" spans="1:4" ht="12.75">
      <c r="A50" s="55" t="s">
        <v>23</v>
      </c>
      <c r="B50" s="58"/>
      <c r="C50" s="133"/>
      <c r="D50" s="131"/>
    </row>
    <row r="51" spans="1:4" ht="12.75">
      <c r="A51" s="55" t="s">
        <v>48</v>
      </c>
      <c r="B51" s="58"/>
      <c r="C51" s="133"/>
      <c r="D51" s="131"/>
    </row>
    <row r="52" spans="1:4" ht="12.75">
      <c r="A52" s="55" t="s">
        <v>139</v>
      </c>
      <c r="B52" s="58"/>
      <c r="C52" s="133"/>
      <c r="D52" s="131"/>
    </row>
    <row r="53" spans="1:4" ht="12.75">
      <c r="A53" s="56" t="s">
        <v>80</v>
      </c>
      <c r="B53" s="130"/>
      <c r="C53" s="132">
        <f>C52+C47</f>
        <v>0</v>
      </c>
      <c r="D53" s="132">
        <f>D52+D47</f>
        <v>0</v>
      </c>
    </row>
    <row r="54" spans="1:4" ht="12.75">
      <c r="A54" s="56" t="s">
        <v>81</v>
      </c>
      <c r="B54" s="130"/>
      <c r="C54" s="132">
        <f>C42+C53</f>
        <v>21792</v>
      </c>
      <c r="D54" s="132">
        <f>D42+D53</f>
        <v>10519</v>
      </c>
    </row>
    <row r="55" spans="1:4" ht="12.75">
      <c r="A55" s="56" t="s">
        <v>140</v>
      </c>
      <c r="B55" s="58"/>
      <c r="C55" s="133"/>
      <c r="D55" s="131"/>
    </row>
    <row r="56" spans="1:4" ht="12.75">
      <c r="A56" s="55" t="s">
        <v>78</v>
      </c>
      <c r="B56" s="58"/>
      <c r="C56" s="133">
        <f>C54</f>
        <v>21792</v>
      </c>
      <c r="D56" s="146">
        <f>D54</f>
        <v>10519</v>
      </c>
    </row>
    <row r="57" spans="1:4" ht="12.75">
      <c r="A57" s="59" t="s">
        <v>20</v>
      </c>
      <c r="B57" s="60"/>
      <c r="C57" s="134"/>
      <c r="D57" s="134"/>
    </row>
    <row r="58" spans="1:4" ht="12.75">
      <c r="A58" s="87"/>
      <c r="B58" s="129"/>
      <c r="C58" s="129"/>
      <c r="D58" s="129"/>
    </row>
    <row r="59" spans="1:2" ht="12.75">
      <c r="A59" s="90"/>
      <c r="B59" s="72"/>
    </row>
    <row r="60" spans="1:3" ht="14.25">
      <c r="A60" s="136" t="s">
        <v>57</v>
      </c>
      <c r="B60" s="136"/>
      <c r="C60" s="137" t="s">
        <v>211</v>
      </c>
    </row>
    <row r="61" spans="1:4" ht="14.25">
      <c r="A61" s="136" t="s">
        <v>128</v>
      </c>
      <c r="B61" s="136"/>
      <c r="C61" s="137"/>
      <c r="D61" s="91"/>
    </row>
    <row r="62" spans="1:3" ht="14.25">
      <c r="A62" s="136"/>
      <c r="B62" s="136"/>
      <c r="C62" s="137"/>
    </row>
    <row r="63" spans="1:4" ht="14.25">
      <c r="A63" s="136" t="s">
        <v>1</v>
      </c>
      <c r="B63" s="136"/>
      <c r="C63" s="136" t="s">
        <v>129</v>
      </c>
      <c r="D63" s="91"/>
    </row>
    <row r="64" spans="1:3" ht="12.75">
      <c r="A64" s="135"/>
      <c r="B64" s="135"/>
      <c r="C64" s="135"/>
    </row>
  </sheetData>
  <sheetProtection/>
  <mergeCells count="6">
    <mergeCell ref="C7:D7"/>
    <mergeCell ref="A9:D9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B6">
      <selection activeCell="G59" sqref="G59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3.5" hidden="1">
      <c r="K1" s="52" t="s">
        <v>87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90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7" t="s">
        <v>55</v>
      </c>
      <c r="K6" s="168"/>
      <c r="L6" s="168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69" t="s">
        <v>0</v>
      </c>
      <c r="B8" s="169"/>
      <c r="C8" s="169"/>
      <c r="D8" s="169"/>
      <c r="E8" s="169"/>
      <c r="F8" s="169"/>
      <c r="G8" s="31"/>
      <c r="H8" s="3"/>
      <c r="I8" s="3"/>
      <c r="J8" s="3"/>
      <c r="K8" s="3"/>
      <c r="L8" s="17"/>
      <c r="M8" s="17"/>
      <c r="N8" s="17"/>
    </row>
    <row r="9" spans="1:14" ht="15">
      <c r="A9" s="175" t="s">
        <v>19</v>
      </c>
      <c r="B9" s="175"/>
      <c r="C9" s="175"/>
      <c r="D9" s="175"/>
      <c r="E9" s="175"/>
      <c r="F9" s="175"/>
      <c r="G9" s="6"/>
      <c r="H9" s="6"/>
      <c r="I9" s="6"/>
      <c r="J9" s="6"/>
      <c r="K9" s="6"/>
      <c r="L9" s="9"/>
      <c r="M9" s="9"/>
      <c r="N9" s="11"/>
    </row>
    <row r="10" spans="1:14" ht="12.75">
      <c r="A10" s="170" t="s">
        <v>221</v>
      </c>
      <c r="B10" s="170"/>
      <c r="C10" s="170"/>
      <c r="D10" s="170"/>
      <c r="E10" s="170"/>
      <c r="F10" s="170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171" t="s">
        <v>131</v>
      </c>
      <c r="B12" s="171"/>
      <c r="C12" s="171"/>
      <c r="D12" s="171"/>
      <c r="E12" s="171"/>
      <c r="F12" s="171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171" t="s">
        <v>56</v>
      </c>
      <c r="B13" s="171"/>
      <c r="C13" s="171"/>
      <c r="D13" s="171"/>
      <c r="E13" s="171"/>
      <c r="F13" s="171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174"/>
      <c r="B14" s="174"/>
      <c r="C14" s="174"/>
      <c r="D14" s="174"/>
      <c r="E14" s="174"/>
      <c r="F14" s="174"/>
      <c r="G14" s="174"/>
      <c r="H14" s="174"/>
      <c r="I14" s="34"/>
      <c r="J14" s="34"/>
      <c r="K14" s="34"/>
      <c r="L14" s="2" t="s">
        <v>3</v>
      </c>
      <c r="N14" s="2"/>
    </row>
    <row r="15" spans="1:14" ht="28.5" customHeight="1">
      <c r="A15" s="172" t="s">
        <v>5</v>
      </c>
      <c r="B15" s="178" t="s">
        <v>4</v>
      </c>
      <c r="C15" s="179"/>
      <c r="D15" s="180"/>
      <c r="E15" s="176" t="s">
        <v>11</v>
      </c>
      <c r="F15" s="176" t="s">
        <v>7</v>
      </c>
      <c r="G15" s="176" t="s">
        <v>22</v>
      </c>
      <c r="H15" s="176" t="s">
        <v>21</v>
      </c>
      <c r="I15" s="176" t="s">
        <v>23</v>
      </c>
      <c r="J15" s="176" t="s">
        <v>48</v>
      </c>
      <c r="K15" s="176" t="s">
        <v>12</v>
      </c>
      <c r="L15" s="176" t="s">
        <v>8</v>
      </c>
      <c r="M15" s="176" t="s">
        <v>20</v>
      </c>
      <c r="N15" s="176" t="s">
        <v>24</v>
      </c>
    </row>
    <row r="16" spans="1:14" ht="94.5" customHeight="1">
      <c r="A16" s="173"/>
      <c r="B16" s="36" t="s">
        <v>4</v>
      </c>
      <c r="C16" s="37" t="s">
        <v>9</v>
      </c>
      <c r="D16" s="37" t="s">
        <v>10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86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181" t="s">
        <v>46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</row>
    <row r="19" spans="1:14" ht="31.5" customHeight="1">
      <c r="A19" s="22" t="s">
        <v>215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51">
        <v>-47569</v>
      </c>
      <c r="L19" s="151">
        <f>D19+K19</f>
        <v>682431</v>
      </c>
      <c r="M19" s="151"/>
      <c r="N19" s="151">
        <f>L19+M19</f>
        <v>682431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52">
        <f>K19+K20</f>
        <v>-47569</v>
      </c>
      <c r="L21" s="41">
        <f>D21+K21</f>
        <v>682431</v>
      </c>
      <c r="M21" s="41"/>
      <c r="N21" s="41">
        <f>L21+M21</f>
        <v>682431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0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0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43584</v>
      </c>
      <c r="L25" s="41">
        <f>K25</f>
        <v>43584</v>
      </c>
      <c r="M25" s="41"/>
      <c r="N25" s="41">
        <f>L25+M25</f>
        <v>43584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40"/>
      <c r="L26" s="40"/>
      <c r="M26" s="44"/>
      <c r="N26" s="23"/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216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51">
        <f>K21+K25</f>
        <v>-3985</v>
      </c>
      <c r="L35" s="151">
        <f>L21+L25</f>
        <v>726015</v>
      </c>
      <c r="M35" s="151"/>
      <c r="N35" s="151">
        <f>N21+N25</f>
        <v>726015</v>
      </c>
    </row>
    <row r="36" spans="1:14" ht="17.25" customHeight="1">
      <c r="A36" s="181" t="s">
        <v>14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3"/>
    </row>
    <row r="37" spans="1:14" ht="31.5" customHeight="1">
      <c r="A37" s="22" t="s">
        <v>217</v>
      </c>
      <c r="B37" s="21">
        <v>730000</v>
      </c>
      <c r="C37" s="21"/>
      <c r="D37" s="26">
        <f>B37+C37</f>
        <v>730000</v>
      </c>
      <c r="E37" s="21"/>
      <c r="F37" s="21"/>
      <c r="G37" s="26"/>
      <c r="H37" s="33"/>
      <c r="I37" s="33"/>
      <c r="J37" s="33"/>
      <c r="K37" s="151">
        <v>58677</v>
      </c>
      <c r="L37" s="151">
        <f>D37+K37</f>
        <v>788677</v>
      </c>
      <c r="M37" s="151"/>
      <c r="N37" s="151">
        <f>L37+M37</f>
        <v>788677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52">
        <f>K37+K38</f>
        <v>58677</v>
      </c>
      <c r="L39" s="41">
        <f>D39+K39</f>
        <v>788677</v>
      </c>
      <c r="M39" s="41"/>
      <c r="N39" s="41">
        <f>L39+M39</f>
        <v>788677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2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47715</v>
      </c>
      <c r="L43" s="41">
        <f>K43</f>
        <v>47715</v>
      </c>
      <c r="M43" s="41"/>
      <c r="N43" s="41">
        <f>L43+M43</f>
        <v>47715</v>
      </c>
    </row>
    <row r="44" spans="1:14" s="20" customFormat="1" ht="12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157">
        <v>-43698</v>
      </c>
      <c r="L44" s="157">
        <v>-43698</v>
      </c>
      <c r="M44" s="158"/>
      <c r="N44" s="159">
        <v>-43698</v>
      </c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218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51">
        <f>SUM(K39:K44)</f>
        <v>62694</v>
      </c>
      <c r="L53" s="151">
        <f>SUM(L39:L44)</f>
        <v>792694</v>
      </c>
      <c r="M53" s="151"/>
      <c r="N53" s="151">
        <f>SUM(N39:N44)</f>
        <v>792694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I15:I16"/>
    <mergeCell ref="B15:D15"/>
    <mergeCell ref="A36:N36"/>
    <mergeCell ref="A18:N18"/>
    <mergeCell ref="L15:L16"/>
    <mergeCell ref="M15:M16"/>
    <mergeCell ref="N15:N16"/>
    <mergeCell ref="K15:K16"/>
    <mergeCell ref="H15:H16"/>
    <mergeCell ref="J15:J16"/>
    <mergeCell ref="G15:G16"/>
    <mergeCell ref="J6:L6"/>
    <mergeCell ref="A8:F8"/>
    <mergeCell ref="A10:F10"/>
    <mergeCell ref="A12:F12"/>
    <mergeCell ref="A15:A16"/>
    <mergeCell ref="A14:H14"/>
    <mergeCell ref="A9:F9"/>
    <mergeCell ref="A13:F13"/>
    <mergeCell ref="F15:F16"/>
    <mergeCell ref="E15:E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3"/>
  <sheetViews>
    <sheetView zoomScalePageLayoutView="0" workbookViewId="0" topLeftCell="B9">
      <selection activeCell="B72" sqref="B72"/>
    </sheetView>
  </sheetViews>
  <sheetFormatPr defaultColWidth="9.00390625" defaultRowHeight="12.75"/>
  <cols>
    <col min="1" max="1" width="0.12890625" style="121" hidden="1" customWidth="1"/>
    <col min="2" max="2" width="74.125" style="121" customWidth="1"/>
    <col min="3" max="3" width="20.375" style="121" customWidth="1"/>
    <col min="4" max="4" width="20.625" style="121" customWidth="1"/>
    <col min="5" max="16384" width="9.125" style="121" customWidth="1"/>
  </cols>
  <sheetData>
    <row r="1" ht="0.75" customHeight="1" hidden="1"/>
    <row r="2" ht="12.75" hidden="1"/>
    <row r="3" spans="2:5" ht="12.75" hidden="1">
      <c r="B3" s="122"/>
      <c r="C3" s="122"/>
      <c r="D3" s="122"/>
      <c r="E3" s="122"/>
    </row>
    <row r="4" spans="2:5" ht="13.5" hidden="1">
      <c r="B4" s="122"/>
      <c r="C4" s="122"/>
      <c r="D4" s="92"/>
      <c r="E4" s="69" t="s">
        <v>87</v>
      </c>
    </row>
    <row r="5" spans="2:5" ht="12.75" hidden="1">
      <c r="B5" s="122"/>
      <c r="C5" s="122"/>
      <c r="D5" s="93"/>
      <c r="E5" s="70" t="s">
        <v>88</v>
      </c>
    </row>
    <row r="6" spans="2:5" ht="12.75" hidden="1">
      <c r="B6" s="122"/>
      <c r="C6" s="122"/>
      <c r="D6" s="93"/>
      <c r="E6" s="70" t="s">
        <v>18</v>
      </c>
    </row>
    <row r="7" spans="2:5" ht="12.75" hidden="1">
      <c r="B7" s="122"/>
      <c r="C7" s="122"/>
      <c r="D7" s="93"/>
      <c r="E7" s="70" t="s">
        <v>89</v>
      </c>
    </row>
    <row r="8" spans="2:5" ht="12.75" hidden="1">
      <c r="B8" s="122"/>
      <c r="C8" s="122"/>
      <c r="D8" s="93"/>
      <c r="E8" s="122"/>
    </row>
    <row r="9" spans="2:5" ht="12.75">
      <c r="B9" s="122"/>
      <c r="C9" s="122"/>
      <c r="D9" s="93"/>
      <c r="E9" s="122"/>
    </row>
    <row r="10" spans="2:5" ht="12.75">
      <c r="B10" s="122"/>
      <c r="C10" s="160" t="s">
        <v>133</v>
      </c>
      <c r="D10" s="160"/>
      <c r="E10" s="160"/>
    </row>
    <row r="11" spans="2:3" ht="12.75">
      <c r="B11" s="122"/>
      <c r="C11" s="122"/>
    </row>
    <row r="12" spans="2:5" ht="16.5">
      <c r="B12" s="163" t="s">
        <v>0</v>
      </c>
      <c r="C12" s="163"/>
      <c r="D12" s="163"/>
      <c r="E12" s="163"/>
    </row>
    <row r="13" spans="2:5" ht="15">
      <c r="B13" s="162" t="s">
        <v>134</v>
      </c>
      <c r="C13" s="162"/>
      <c r="D13" s="162"/>
      <c r="E13" s="162"/>
    </row>
    <row r="14" spans="2:5" ht="15">
      <c r="B14" s="94"/>
      <c r="C14" s="94"/>
      <c r="D14" s="94"/>
      <c r="E14" s="94"/>
    </row>
    <row r="15" spans="2:5" ht="12.75" customHeight="1">
      <c r="B15" s="161" t="s">
        <v>222</v>
      </c>
      <c r="C15" s="161"/>
      <c r="D15" s="161"/>
      <c r="E15" s="161"/>
    </row>
    <row r="16" spans="2:5" ht="12" customHeight="1">
      <c r="B16" s="95"/>
      <c r="C16" s="96"/>
      <c r="D16" s="96"/>
      <c r="E16" s="96"/>
    </row>
    <row r="17" spans="2:5" ht="15">
      <c r="B17" s="162" t="s">
        <v>131</v>
      </c>
      <c r="C17" s="162"/>
      <c r="D17" s="162"/>
      <c r="E17" s="162"/>
    </row>
    <row r="18" spans="2:5" ht="12.75">
      <c r="B18" s="189" t="s">
        <v>130</v>
      </c>
      <c r="C18" s="189"/>
      <c r="D18" s="189"/>
      <c r="E18" s="189"/>
    </row>
    <row r="19" spans="2:5" ht="12.75">
      <c r="B19" s="29"/>
      <c r="C19" s="29"/>
      <c r="D19" s="97" t="s">
        <v>59</v>
      </c>
      <c r="E19" s="29"/>
    </row>
    <row r="20" spans="2:5" ht="47.25" customHeight="1">
      <c r="B20" s="61" t="s">
        <v>60</v>
      </c>
      <c r="C20" s="98" t="s">
        <v>91</v>
      </c>
      <c r="D20" s="98" t="s">
        <v>92</v>
      </c>
      <c r="E20" s="3"/>
    </row>
    <row r="21" spans="2:4" ht="14.25" customHeight="1">
      <c r="B21" s="67" t="s">
        <v>93</v>
      </c>
      <c r="C21" s="99">
        <f>SUM(C22,C30)</f>
        <v>200479</v>
      </c>
      <c r="D21" s="99">
        <f>SUM(D22,D30)</f>
        <v>777072</v>
      </c>
    </row>
    <row r="22" spans="2:4" ht="26.25" customHeight="1">
      <c r="B22" s="65" t="s">
        <v>94</v>
      </c>
      <c r="C22" s="99">
        <f>SUM(C23:C29)</f>
        <v>91803</v>
      </c>
      <c r="D22" s="99">
        <f>SUM(D23:D29)</f>
        <v>71665</v>
      </c>
    </row>
    <row r="23" spans="2:4" ht="14.25" customHeight="1">
      <c r="B23" s="62" t="s">
        <v>95</v>
      </c>
      <c r="C23" s="100">
        <v>256716</v>
      </c>
      <c r="D23" s="100">
        <v>196613</v>
      </c>
    </row>
    <row r="24" spans="2:4" ht="13.5" customHeight="1">
      <c r="B24" s="62" t="s">
        <v>96</v>
      </c>
      <c r="C24" s="101">
        <v>-121828</v>
      </c>
      <c r="D24" s="101">
        <v>-76505</v>
      </c>
    </row>
    <row r="25" spans="2:4" ht="14.25" customHeight="1">
      <c r="B25" s="66" t="s">
        <v>97</v>
      </c>
      <c r="C25" s="100"/>
      <c r="D25" s="100"/>
    </row>
    <row r="26" spans="2:4" ht="15" customHeight="1">
      <c r="B26" s="102" t="s">
        <v>98</v>
      </c>
      <c r="C26" s="100"/>
      <c r="D26" s="100"/>
    </row>
    <row r="27" spans="2:4" ht="15.75" customHeight="1">
      <c r="B27" s="66" t="s">
        <v>99</v>
      </c>
      <c r="C27" s="101">
        <v>9283</v>
      </c>
      <c r="D27" s="101">
        <v>8471</v>
      </c>
    </row>
    <row r="28" spans="2:4" ht="14.25" customHeight="1">
      <c r="B28" s="66" t="s">
        <v>100</v>
      </c>
      <c r="C28" s="101">
        <v>-25666</v>
      </c>
      <c r="D28" s="101">
        <v>-22172</v>
      </c>
    </row>
    <row r="29" spans="2:4" ht="15" customHeight="1">
      <c r="B29" s="104" t="s">
        <v>101</v>
      </c>
      <c r="C29" s="101">
        <v>-26702</v>
      </c>
      <c r="D29" s="101">
        <v>-34742</v>
      </c>
    </row>
    <row r="30" spans="2:4" ht="24.75" customHeight="1">
      <c r="B30" s="27" t="s">
        <v>102</v>
      </c>
      <c r="C30" s="105">
        <f>SUM(C31:C35)</f>
        <v>108676</v>
      </c>
      <c r="D30" s="105">
        <f>SUM(D31:D35)</f>
        <v>705407</v>
      </c>
    </row>
    <row r="31" spans="2:4" ht="16.5" customHeight="1">
      <c r="B31" s="106" t="s">
        <v>103</v>
      </c>
      <c r="C31" s="101">
        <v>-176158</v>
      </c>
      <c r="D31" s="101">
        <v>-563835</v>
      </c>
    </row>
    <row r="32" spans="2:4" ht="17.25" customHeight="1">
      <c r="B32" s="107" t="s">
        <v>104</v>
      </c>
      <c r="C32" s="108">
        <v>347467</v>
      </c>
      <c r="D32" s="108">
        <v>1296559</v>
      </c>
    </row>
    <row r="33" spans="2:4" ht="24">
      <c r="B33" s="62" t="s">
        <v>132</v>
      </c>
      <c r="C33" s="109"/>
      <c r="D33" s="109"/>
    </row>
    <row r="34" spans="1:4" ht="16.5" customHeight="1">
      <c r="A34" s="121" t="s">
        <v>105</v>
      </c>
      <c r="B34" s="62" t="s">
        <v>106</v>
      </c>
      <c r="C34" s="109"/>
      <c r="D34" s="109"/>
    </row>
    <row r="35" spans="2:4" ht="15">
      <c r="B35" s="62" t="s">
        <v>107</v>
      </c>
      <c r="C35" s="103">
        <v>-62633</v>
      </c>
      <c r="D35" s="103">
        <v>-27317</v>
      </c>
    </row>
    <row r="36" spans="2:4" ht="15.75" customHeight="1">
      <c r="B36" s="67" t="s">
        <v>108</v>
      </c>
      <c r="C36" s="110">
        <f>SUM(C37:C42)</f>
        <v>-260254</v>
      </c>
      <c r="D36" s="110">
        <f>SUM(D37:D42)</f>
        <v>-5762</v>
      </c>
    </row>
    <row r="37" spans="2:4" ht="12.75" customHeight="1">
      <c r="B37" s="107" t="s">
        <v>109</v>
      </c>
      <c r="C37" s="111"/>
      <c r="D37" s="111"/>
    </row>
    <row r="38" spans="2:4" ht="12.75" customHeight="1">
      <c r="B38" s="66" t="s">
        <v>110</v>
      </c>
      <c r="C38" s="112"/>
      <c r="D38" s="112"/>
    </row>
    <row r="39" spans="2:4" ht="23.25" customHeight="1">
      <c r="B39" s="63" t="s">
        <v>111</v>
      </c>
      <c r="C39" s="154"/>
      <c r="D39" s="154">
        <v>-612</v>
      </c>
    </row>
    <row r="40" spans="2:4" ht="17.25" customHeight="1">
      <c r="B40" s="66" t="s">
        <v>112</v>
      </c>
      <c r="C40" s="101">
        <v>-260254</v>
      </c>
      <c r="D40" s="101">
        <v>-5150</v>
      </c>
    </row>
    <row r="41" spans="2:4" ht="12.75" customHeight="1">
      <c r="B41" s="104" t="s">
        <v>113</v>
      </c>
      <c r="C41" s="156"/>
      <c r="D41" s="112"/>
    </row>
    <row r="42" spans="2:4" ht="12" customHeight="1">
      <c r="B42" s="113" t="s">
        <v>114</v>
      </c>
      <c r="C42" s="114"/>
      <c r="D42" s="114"/>
    </row>
    <row r="43" spans="2:4" ht="14.25">
      <c r="B43" s="67" t="s">
        <v>115</v>
      </c>
      <c r="C43" s="123">
        <f>SUM(C44:C50)</f>
        <v>0</v>
      </c>
      <c r="D43" s="123">
        <f>SUM(D44:D50)</f>
        <v>0</v>
      </c>
    </row>
    <row r="44" spans="2:4" ht="12.75" customHeight="1">
      <c r="B44" s="66" t="s">
        <v>116</v>
      </c>
      <c r="C44" s="115"/>
      <c r="D44" s="115"/>
    </row>
    <row r="45" spans="2:4" ht="14.25" customHeight="1">
      <c r="B45" s="66" t="s">
        <v>117</v>
      </c>
      <c r="C45" s="101"/>
      <c r="D45" s="101"/>
    </row>
    <row r="46" spans="2:4" ht="15" customHeight="1">
      <c r="B46" s="107" t="s">
        <v>118</v>
      </c>
      <c r="C46" s="111"/>
      <c r="D46" s="111"/>
    </row>
    <row r="47" spans="2:4" ht="14.25">
      <c r="B47" s="107" t="s">
        <v>119</v>
      </c>
      <c r="C47" s="109"/>
      <c r="D47" s="109"/>
    </row>
    <row r="48" spans="2:4" ht="15">
      <c r="B48" s="66" t="s">
        <v>120</v>
      </c>
      <c r="C48" s="111"/>
      <c r="D48" s="111"/>
    </row>
    <row r="49" spans="2:4" ht="13.5" customHeight="1">
      <c r="B49" s="104" t="s">
        <v>121</v>
      </c>
      <c r="C49" s="112"/>
      <c r="D49" s="112"/>
    </row>
    <row r="50" spans="2:4" ht="12.75" customHeight="1">
      <c r="B50" s="104" t="s">
        <v>122</v>
      </c>
      <c r="C50" s="112"/>
      <c r="D50" s="112"/>
    </row>
    <row r="51" spans="2:4" ht="12.75" customHeight="1">
      <c r="B51" s="187" t="s">
        <v>123</v>
      </c>
      <c r="C51" s="116"/>
      <c r="D51" s="116"/>
    </row>
    <row r="52" spans="2:4" ht="14.25">
      <c r="B52" s="188"/>
      <c r="C52" s="99">
        <v>1679</v>
      </c>
      <c r="D52" s="99">
        <v>-28391</v>
      </c>
    </row>
    <row r="53" spans="2:4" ht="14.25">
      <c r="B53" s="64" t="s">
        <v>124</v>
      </c>
      <c r="C53" s="124">
        <f>SUM(C43,C36,C21)</f>
        <v>-59775</v>
      </c>
      <c r="D53" s="124">
        <f>SUM(D43,D36,D21)</f>
        <v>771310</v>
      </c>
    </row>
    <row r="54" spans="2:4" ht="14.25" customHeight="1">
      <c r="B54" s="117" t="s">
        <v>125</v>
      </c>
      <c r="C54" s="118">
        <v>277739</v>
      </c>
      <c r="D54" s="118">
        <v>158581</v>
      </c>
    </row>
    <row r="55" spans="2:4" ht="14.25" customHeight="1">
      <c r="B55" s="119" t="s">
        <v>126</v>
      </c>
      <c r="C55" s="120">
        <f>SUM(C52:C54)</f>
        <v>219643</v>
      </c>
      <c r="D55" s="120">
        <f>SUM(D52:D54)</f>
        <v>901500</v>
      </c>
    </row>
    <row r="56" spans="3:4" ht="14.25">
      <c r="C56" s="153"/>
      <c r="D56" s="155"/>
    </row>
    <row r="58" spans="2:4" ht="12.75">
      <c r="B58" s="125"/>
      <c r="C58" s="125"/>
      <c r="D58" s="125"/>
    </row>
    <row r="59" spans="2:4" ht="14.25">
      <c r="B59" s="126" t="s">
        <v>57</v>
      </c>
      <c r="C59" s="126"/>
      <c r="D59" s="127" t="s">
        <v>127</v>
      </c>
    </row>
    <row r="60" spans="2:4" ht="14.25">
      <c r="B60" s="126" t="s">
        <v>128</v>
      </c>
      <c r="C60" s="126"/>
      <c r="D60" s="127"/>
    </row>
    <row r="61" spans="2:4" ht="14.25">
      <c r="B61" s="126"/>
      <c r="C61" s="126"/>
      <c r="D61" s="127" t="s">
        <v>88</v>
      </c>
    </row>
    <row r="62" spans="2:4" ht="14.25">
      <c r="B62" s="126" t="s">
        <v>1</v>
      </c>
      <c r="C62" s="126"/>
      <c r="D62" s="126" t="s">
        <v>129</v>
      </c>
    </row>
    <row r="63" spans="2:4" ht="14.25">
      <c r="B63" s="128"/>
      <c r="C63" s="128"/>
      <c r="D63" s="128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User</cp:lastModifiedBy>
  <cp:lastPrinted>2011-07-14T11:37:08Z</cp:lastPrinted>
  <dcterms:created xsi:type="dcterms:W3CDTF">2003-01-09T12:46:50Z</dcterms:created>
  <dcterms:modified xsi:type="dcterms:W3CDTF">2011-08-17T14:16:39Z</dcterms:modified>
  <cp:category/>
  <cp:version/>
  <cp:contentType/>
  <cp:contentStatus/>
</cp:coreProperties>
</file>